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0"/>
  </bookViews>
  <sheets>
    <sheet name="Panasonic. Интерактивные доски" sheetId="1" r:id="rId1"/>
    <sheet name="Лист1" sheetId="2" r:id="rId2"/>
  </sheets>
  <externalReferences>
    <externalReference r:id="rId5"/>
  </externalReferences>
  <definedNames>
    <definedName name="EUR">#REF!</definedName>
    <definedName name="GBP">#REF!</definedName>
    <definedName name="USD">#REF!</definedName>
    <definedName name="КД">#REF!</definedName>
    <definedName name="КД1">#REF!</definedName>
    <definedName name="КДЕ">#REF!</definedName>
    <definedName name="КДЕ1">#REF!</definedName>
    <definedName name="_xlnm.Print_Area" localSheetId="0">'Panasonic. Интерактивные доски'!$A$1:$H$46</definedName>
  </definedNames>
  <calcPr fullCalcOnLoad="1"/>
</workbook>
</file>

<file path=xl/sharedStrings.xml><?xml version="1.0" encoding="utf-8"?>
<sst xmlns="http://schemas.openxmlformats.org/spreadsheetml/2006/main" count="107" uniqueCount="106">
  <si>
    <t>Курс  у.е.</t>
  </si>
  <si>
    <t>Наличный расчет</t>
  </si>
  <si>
    <t>Безналичный расчет</t>
  </si>
  <si>
    <t>№ п.п.</t>
  </si>
  <si>
    <t>Наименование оборудования</t>
  </si>
  <si>
    <t>Стоимость, у.е.</t>
  </si>
  <si>
    <t>Гарантия, мес</t>
  </si>
  <si>
    <t>Описание</t>
  </si>
  <si>
    <t>ИНТЕРАКТИВНЫЕ ЦИФРОВЫЕ ДОСКИ PANASONIC</t>
  </si>
  <si>
    <t>Panasonic  
 UB-T780BP</t>
  </si>
  <si>
    <r>
      <t xml:space="preserve">Интерактивная цифровая доска 
</t>
    </r>
    <r>
      <rPr>
        <b/>
        <sz val="16"/>
        <rFont val="Arial"/>
        <family val="2"/>
      </rPr>
      <t>Elite Panaboard  UB-T780BP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>Диагональ экрана 77”</t>
    </r>
    <r>
      <rPr>
        <sz val="12"/>
        <rFont val="Arial"/>
        <family val="2"/>
      </rPr>
      <t xml:space="preserve">
Габаритные размеры: 1340 х 1752 х 89 мм
Размеры полотна: 1175 x 1692 мм  
Размер рабочей поверхности:1165x1502 мм
Масса 26 кг </t>
    </r>
  </si>
  <si>
    <t xml:space="preserve">Технология определения положения маркера: ультразвуковая и инфракрасная.
Тип полотна: белая матовая, магнитная безбликовая (пластик на стальной основе). 
Вандалоустойчивое покрытие. Одна рабочая поверхность.
Источник питания: USB.
Интерфейс USB 2.0 (тип В) - для компьютера.
Когда доска не используется как интерактивная, к ней можно с помощью магнитов прикрепить бумажные наглядные пособия.
В комплекте: инструкция по эксплуатации, шнур питания (3 м), кронштейн для настенного монтажа, электронный маркер, батарейка (LR03"AAA"), USB шнур (5 м), компакт диск с бесплатным программным обеспечением "Elite Panaboard Book" и  "Elite Panaboard Software". </t>
  </si>
  <si>
    <t xml:space="preserve">Panasonic 
UB-T781-G </t>
  </si>
  <si>
    <r>
      <t xml:space="preserve">Интерактивная цифровая доска
</t>
    </r>
    <r>
      <rPr>
        <b/>
        <sz val="16"/>
        <rFont val="Arial"/>
        <family val="2"/>
      </rPr>
      <t xml:space="preserve">Elite Panaboard  UB-T781-G   
</t>
    </r>
    <r>
      <rPr>
        <sz val="14"/>
        <rFont val="Arial"/>
        <family val="2"/>
      </rPr>
      <t xml:space="preserve">Диагональ экрана 77” </t>
    </r>
    <r>
      <rPr>
        <sz val="12"/>
        <rFont val="Arial"/>
        <family val="2"/>
      </rPr>
      <t xml:space="preserve">
Габаритные размеры:  1340 х  1752 х 89 мм 
Размеры полотна: 1175 x 1692 мм  
Размер рабочей поверхности:1165x1502 мм 
Масса: 27 кг </t>
    </r>
  </si>
  <si>
    <t>Технология определения положения маркера: ультразвуковая и инфракрасная
Тип полотна: белая матовая, магнитная безбликовая (пластик на стальной основе). 
Вандалоустойчивое покрытие. Одна рабочая поверхность.
Интерфейс USB2.0 - для компьютера, USB 2,0 - HUB 2 порта для периферийных USB устройств. 
Источник питания 100-240 В, 50/60 Гц.
Аудио (встроенные USB динамики) 2 х 2 W (макс. 4 х 4 W). 
Когда доска не используется как интерактивная, к ней можно с помощью магнитов прикрепить бумажные наглядные пособия.
В комплекте: инструкция по эксплуатации, шнур питания (3 м), кронштейн для настенного монтажа, электронный маркер, батарейка (LR03"AAA"), USB шнур (5 м), компакт диск с бесплатным программным обеспечением "Elite Panaboard Book" и "Elite Panaboard Software".</t>
  </si>
  <si>
    <t xml:space="preserve">Panasonic 
UB-T781W-G </t>
  </si>
  <si>
    <r>
      <t xml:space="preserve">Интерактивная цифровая доска
</t>
    </r>
    <r>
      <rPr>
        <b/>
        <sz val="16"/>
        <rFont val="Arial"/>
        <family val="2"/>
      </rPr>
      <t xml:space="preserve">Elite Panaboard  UB-T781W-G
</t>
    </r>
    <r>
      <rPr>
        <sz val="14"/>
        <rFont val="Arial"/>
        <family val="2"/>
      </rPr>
      <t>Диагональ экрана 82” Широкоформатная.
 Г</t>
    </r>
    <r>
      <rPr>
        <sz val="12"/>
        <rFont val="Arial"/>
        <family val="2"/>
      </rPr>
      <t xml:space="preserve">абаритные размеры: 1340 x 1899 x 89  мм
Размеры полотна: 1175 x 1839 мм
Размер рабочей поверхности: 1170х1840 мм 
Масса:  28 кг </t>
    </r>
  </si>
  <si>
    <t>Широкоформатная интерактивная доска.
Технология определения положения маркера: ультразвуковая и инфракрасная.
Тип полотна: белая матовая, магнитная безбликовая (пластик на стальной основе). 
Вандалоустойчивое покрытие. Одна рабочая поверхность.
Интерфейс USB2.0 - для компьютера, USB 2,0 - HUB 2 порта для периферийных USB устройств
Источник питания 100-240 В, 50/60 Гц.
Аудио (встроенные USB динамики) 2 х 2 W (макс. 4 х 4 W).
Когда доска не используется как интерактивная, к ней можно с помощью магнитов прикрепить бумажные наглядные пособия.
В комплекте: инструкция по эксплуатации, шнур питания (3 м), кронштейн для настенного монтажа, электронный маркер, батарейка (LR03"AAA"), USB шнур (5 м), компакт диск с бесплатным программным обеспечением "Elite Panaboard Book" и "Elite Panaboard Software".</t>
  </si>
  <si>
    <t xml:space="preserve">Panasonic  
UB-T760-G </t>
  </si>
  <si>
    <r>
      <t xml:space="preserve">Интерактивная цифровая доска 
</t>
    </r>
    <r>
      <rPr>
        <b/>
        <sz val="16"/>
        <rFont val="Arial"/>
        <family val="2"/>
      </rPr>
      <t xml:space="preserve">Elite Panaboard  UB-T760-G 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 xml:space="preserve">Диагональ экрана 64” </t>
    </r>
    <r>
      <rPr>
        <sz val="12"/>
        <rFont val="Arial"/>
        <family val="2"/>
      </rPr>
      <t xml:space="preserve">
Габаритные размеры:  1142 х 1489 х 89 мм
Размеры полотна: 977 х 1429 мм  
Размер рабочей поверхности: 967 х 1239 мм 
Масса: 20 кг </t>
    </r>
  </si>
  <si>
    <r>
      <t>Технология определения положения маркера: ультразвуковая и инфракрасная. 
Тип полотна: белая матовая, магнитная безбликовая (пластик на стальной основе). 
Вандалоустойчивое покрытие. Одна рабочая поверхность.
Источник питания: 100 - 240 В, 50/60 Гц .</t>
    </r>
    <r>
      <rPr>
        <sz val="10"/>
        <color indexed="10"/>
        <rFont val="Arial"/>
        <family val="2"/>
      </rPr>
      <t xml:space="preserve"> Питание по USB.
</t>
    </r>
    <r>
      <rPr>
        <sz val="10"/>
        <rFont val="Arial"/>
        <family val="2"/>
      </rPr>
      <t>Интерфейс USB 2.0 (тип В) - для компьютера.
Когда доска не используется как интерактивная, к ней можно с помощью магнитов прикрепить бумажные наглядные пособия. 
В комплекте: инструкция по эксплуатации, шнур питания (3 м), кронштейн для настенного монтажа, электронный маркер, батарейка (LR03"AAA"), USB шнур (5 м), компакт диск с бесплатным программным обеспечением "Elite Panaboard Book" и "Elite Panaboard Software".</t>
    </r>
  </si>
  <si>
    <t xml:space="preserve">Panasonic 
UB-T761-G </t>
  </si>
  <si>
    <r>
      <t xml:space="preserve">Интерактивная цифровая доска
</t>
    </r>
    <r>
      <rPr>
        <b/>
        <sz val="16"/>
        <rFont val="Arial"/>
        <family val="2"/>
      </rPr>
      <t xml:space="preserve">Elite Panaboard  UB-T761-G
</t>
    </r>
    <r>
      <rPr>
        <sz val="14"/>
        <rFont val="Arial"/>
        <family val="2"/>
      </rPr>
      <t xml:space="preserve">Диагональ экрана 64”
</t>
    </r>
    <r>
      <rPr>
        <sz val="12"/>
        <rFont val="Arial"/>
        <family val="2"/>
      </rPr>
      <t xml:space="preserve">Габаритные размеры:  1142 х 1489 х 89 мм
Размеры полотна: 977 х 1429 мм
Размер рабочей поверхности: 967 х 1239 мм
Масса: 21 кг </t>
    </r>
  </si>
  <si>
    <t>Технология определения положения маркера: ультразвуковая и инфракрасная.
Тип полотна: белая матовая, магнитная безбликовая (пластик на стальной основе).
Вандалоустойчивое покрытие. Одна рабочая поверхность.
Интерфейс USB2.0 - для компьютера, USB 2,0 - HUB 2 порта для периферийных USB устройств.
Источник питания 100-240 В, 50/60 Гц.
Аудио (встроенные USB динамики) 2 х 2 W (макс. 4 х 4 W).
Когда доска не используется как интерактивная, к ней можно с помощью магнитов прикрепить бумажные наглядные пособия.
В комплекте: инструкция по эксплуатации, шнур питания (3 м), кронштейн для настенного монтажа, электронный маркер, батарейка (LR03"AAA"), USB шнур (5 м), компакт диск с бесплатным программным обеспечением "Elite Panaboard Book" и "Elite Panaboard Software".</t>
  </si>
  <si>
    <t>Panasonic 
UB-T880-G</t>
  </si>
  <si>
    <r>
      <t xml:space="preserve">Многопользовательская (до 3 чел.) сенсорная интерактивная цифровая доска 
</t>
    </r>
    <r>
      <rPr>
        <b/>
        <sz val="16"/>
        <rFont val="Arial"/>
        <family val="2"/>
      </rPr>
      <t xml:space="preserve">Elite Panaboard  UB-T880-G 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 xml:space="preserve">Диагональ экрана 77” </t>
    </r>
    <r>
      <rPr>
        <sz val="12"/>
        <rFont val="Arial"/>
        <family val="2"/>
      </rPr>
      <t xml:space="preserve">
Габаритные размеры:  1320 х 1657 х 117 мм 
Размеры полотна: 1175 х 1602 мм 
Размер рабочей поверхности:1175х1567 мм
Масса: 36 кг </t>
    </r>
  </si>
  <si>
    <r>
      <t xml:space="preserve">Первая в мире интерактивная доска, которая позволяет работать </t>
    </r>
    <r>
      <rPr>
        <b/>
        <sz val="10"/>
        <rFont val="Arial"/>
        <family val="2"/>
      </rPr>
      <t>трем</t>
    </r>
    <r>
      <rPr>
        <sz val="10"/>
        <rFont val="Arial"/>
        <family val="2"/>
      </rPr>
      <t xml:space="preserve"> пользователям одновременно по всей поверхности (технология ”Multi Touch”).
Датчик положения: емкостной датчик (позволяет работать как маркером, так и пальцем). 
Тип полотна: жёсткое основание с ламинированным покрытием. 
Поверхность вандалоустойчивая, белая матовая, безбликовая. Одна рабочая поверхность.  
Интерфейс USB2.0 - для компьютера, USB 2,0 - HUB 2 порта для периферийных USB устройств.
Источник питания 100-240 В, 50/60 Гц.
Аудио (встроенные USB динамики) 2 х 2 W (макс. 4 х 4 W). 
Многофункциональный электронный  маркер (можно выбрать один из четырех цветов, ластик, можно переключать слайды презентации, не подходя к доске, делать записи). 
Программное обеспечение: новая версия Elite Panaboard 4.01  с расширенной галереей изображений.
В комплекте: Инструкция по эксплуатации, шнур питания (3 м), электронный маркер, батарейка для маркера (LR03, щелочная), USB шнур (5 м), DVD диск с программами, наконечник маркера (сменный), кронштейны для настенного монтажа (лев//прав., всего 2 шт.).</t>
    </r>
  </si>
  <si>
    <t>Panasonic 
UB-T880W-G</t>
  </si>
  <si>
    <r>
      <t xml:space="preserve">Многопользовательская (до 3 чел.)
сенсорная интерактивная цифровая доска 
</t>
    </r>
    <r>
      <rPr>
        <b/>
        <sz val="16"/>
        <rFont val="Arial"/>
        <family val="2"/>
      </rPr>
      <t>Elite Panaboard  UB-T880 W-G</t>
    </r>
    <r>
      <rPr>
        <sz val="12"/>
        <rFont val="Arial"/>
        <family val="2"/>
      </rPr>
      <t xml:space="preserve"> 
</t>
    </r>
    <r>
      <rPr>
        <sz val="14"/>
        <rFont val="Arial"/>
        <family val="2"/>
      </rPr>
      <t xml:space="preserve">Диагональ экрана 83” 
Широкоформатная. 
</t>
    </r>
    <r>
      <rPr>
        <sz val="12"/>
        <rFont val="Arial"/>
        <family val="2"/>
      </rPr>
      <t xml:space="preserve">Габаритные размеры:  1320 х 1900 х 117 мм
  Размеры полотна: 1175 х 1845 мм
 Размер рабочей поверхности:1036х1842 мм 
Масса: 39 кг </t>
    </r>
  </si>
  <si>
    <t>Первая в мире интерактивная доска, которая позволяет работать трем пользователям одновременно по всей поверхности (технология ”Multi Touch”). Широкоформатная интерактивная доска.
Датчик положения: емкостной датчик (позволяет работать как маркером, так и пальцем).
Тип полотна: жёсткое основание с ламинированным покрытием. 
Поверхность вандалоустойчивая, белая матовая, безбликовая. Одна рабочая поверхность.
Интерфейс USB2.0 - для компьютера, USB 2,0 - HUB 2 порта для периферийных USB устройств.
Источник питания 100-240 В, 50/60 Гц.
Аудио (встроенные USB динамики) 2 х 2 W (макс. 4 х 4 W).
Многофункциональный электронный  маркер (можно выбрать один из четырех цветов, ластик, можно переключать слайды презентации, не подходя к доске, делать записи).
Программное обеспечение: новая версия Elite Panaboard 4.01 с расширенной галереей изображений.
В комплекте: инструкция по эксплуатации, шнур питания (3 м), электронный маркер, батарейка для маркера (LR03, щелочная), USB шнур (5 м), DVD диск с программами, наконечник маркера (сменный), кронштейны для настенного монтажа (лев./прав., всего 2 шт.).</t>
  </si>
  <si>
    <t>Panasonic 
UB-T580-G</t>
  </si>
  <si>
    <r>
      <t xml:space="preserve">Сенсорная интерактивная цифровая доска
с поддержкой 2-х касаний
</t>
    </r>
    <r>
      <rPr>
        <b/>
        <sz val="16"/>
        <rFont val="Arial"/>
        <family val="2"/>
      </rPr>
      <t>Elite Panaboard  UB-T580-G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>Диагональ экрана 77”</t>
    </r>
    <r>
      <rPr>
        <sz val="12"/>
        <rFont val="Arial"/>
        <family val="2"/>
      </rPr>
      <t xml:space="preserve">
Габаритные размеры:  1352 х 1637 х 74 мм 
Размеры полотна: 1175 х 1582 мм 
Размер рабочей поверхности: 1175х1567 мм
Масса: 23 кг </t>
    </r>
  </si>
  <si>
    <t>Технология ”Multi Touch” - два касания одновременно.
Возможность работы маркером и пальцем. Управление жестами.
Датчик положения: инфракрасная технология.
Тип полотна: жёсткое основание с ламинированным покрытием. 
Поверхность вандалоустойчивая, белая матовая, безбликовая. Одна рабочая поверхность.
Интерфейс USB 2.0 (разъём типа А) - для компьютера.
Источник питания: от USB шины ПК.
Маркер работает без элементов питания. Возможно использование многофункционального маркера.
Программное обеспечение: новая версия Elite Panaboard 4.01 с расширенной галереей изображений.
В комплекте: инструкция по эксплуатации, маркер, DVD-диск с программами, кронштейны для настенного монтажа (левый, правый, всего 2 шт.), пеналы для маркеров - 2 шт., USB шнур (5 м).</t>
  </si>
  <si>
    <t>Panasonic 
UB-T580W-G</t>
  </si>
  <si>
    <r>
      <t xml:space="preserve">Многопользовательская (до 2 чел.)
сенсорная интерактивная цифровая доска
</t>
    </r>
    <r>
      <rPr>
        <b/>
        <sz val="16"/>
        <rFont val="Arial"/>
        <family val="2"/>
      </rPr>
      <t>Elite Panaboard  UB-T580W-G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>Диагональ экрана 86” Широкоформатная.</t>
    </r>
    <r>
      <rPr>
        <sz val="12"/>
        <rFont val="Arial"/>
        <family val="2"/>
      </rPr>
      <t xml:space="preserve">
Габаритные размеры:  1352 х 1915 х 74 мм
Размеры полотна: 1175 х 1860 мм
Размер рабочей поверхности: 
10х16 - 1153х1845 мм; 9х16 - 1037х1845 мм 
Масса: 26 кг </t>
    </r>
  </si>
  <si>
    <t>Технология ”Multi Touch” - возможность  двум пользователям работать на доске одновременно.
Возможность работы маркером и пальцем. Управление жестами.
Широкоформатная интерактивная доска 
Датчик положения: инфракрасная технология. 
Тип полотна: жёсткое основание с ламинированным покрытием. 
Поверхность вандалоустойчивая, белая матовая, безбликовая. Одна рабочая поверхность.
Интерфейс USB 2.0 (разъём типа А) - для компьютера. 
Источник питания: от USB шины ПК.
Маркер работает без элементов питания. Возможно использование многофункционального маркера. 
Программное обеспечение: новая версия Elite Panaboard 4.01 с расширенной галереей изображений.
В комплекте: инструкция по эксплуатации, маркер, DVD-диск с программами, кронштейны для настенного монтажа (левый, правый, всего     2 шт.), пеналы для маркеров - 2 шт., USB шнур (5 м).</t>
  </si>
  <si>
    <t>ЭЛЕКТРОННЫЕ КОПИРУЮЩИЕ ДОСКИ PANASONIC</t>
  </si>
  <si>
    <t xml:space="preserve">Panasonic U
B-5315-G   </t>
  </si>
  <si>
    <r>
      <t xml:space="preserve">Копирующая электронная доска
</t>
    </r>
    <r>
      <rPr>
        <b/>
        <sz val="16"/>
        <rFont val="Arial"/>
        <family val="2"/>
      </rPr>
      <t xml:space="preserve">  Elite Panaboard UB-5315</t>
    </r>
    <r>
      <rPr>
        <sz val="12"/>
        <rFont val="Arial"/>
        <family val="2"/>
      </rPr>
      <t xml:space="preserve">
 Габаритные размеры:1334 х 1372 х 212 мм
Размеры полотна: 900 х 1275 мм
 Зона копирования: 850 х 1250 мм
Масса: 25 кг </t>
    </r>
  </si>
  <si>
    <t>Копирующая электронная доска Panaboard UB-5315 имеет две рабочие поверхности, на которых можно рисовать обычными маркерами для белых досок. Изображение на поверхности доски можно сохранить на компьютере и/или распечатать. Используется без проктора.
Копи-доска повышает эффективность проведения мероприятий и сокращает их длительность. 
Тип полотна: с горизонтальной перемоткой, бесконечная лента.
Встроенный принтер. Цвета копирования и  печати — черный.
Формат бумаги — А4, офисная.
Разрешение при копировании (печати) — 8 точек/мм  (200 dpi).
Скорость копирования — 15 сек/страница.
Управление с собственной панели управления или с персонального компьютера через USB интерфейс.
Выполнение нескольких копий за сеанс: от 1 до 9.
В комплекте: маркеры (черный, красный, синий), стиратель, CD−ROM с ПО, инструкции, набор для настенной (сверху, снизу) установки, термопленка.</t>
  </si>
  <si>
    <t xml:space="preserve">Panasonic
 UB-5815-G   </t>
  </si>
  <si>
    <r>
      <t xml:space="preserve">Копирующая электронная доска
</t>
    </r>
    <r>
      <rPr>
        <b/>
        <sz val="16"/>
        <rFont val="Arial"/>
        <family val="2"/>
      </rPr>
      <t xml:space="preserve">Elite Panaboard UB-5815
</t>
    </r>
    <r>
      <rPr>
        <sz val="14"/>
        <rFont val="Arial"/>
        <family val="2"/>
      </rPr>
      <t>Широкоформатная</t>
    </r>
    <r>
      <rPr>
        <sz val="12"/>
        <rFont val="Arial"/>
        <family val="2"/>
      </rPr>
      <t xml:space="preserve">
Габаритные размеры:1334 х 1735 х 212 мм
Размеры полотна: 900 х 1638 мм 
Зона копирования: 850 х 1613 мм
Масса: 27 кг </t>
    </r>
  </si>
  <si>
    <t>Копирующая электронная доска Panaboard UB-5815 широкого формата имеет две рабочие поверхности, на которых можно рисовать обычными маркерами для белых досок. Изображение на поверхности доски можно сохранить на компьютере и/или распечатать. Используется без проктора. 
Копи-доска повышает эффективность проведения мероприятий и сокращает их длительность. 
Тип полотна: с горизонтальной перемоткой, бесконечная лента.
Встроенный принтер. Цвета копирования и печати — черный.
Формат бумаги — А4, офисная.
Разрешение при копировании (печати) — 8 точек/мм  (200 dpi).
Скорость копирования — 15 сек/страница.
Управление с собственной панели управления или с персонального компьютера через USB интерфейс.
Выполнение нескольких копий за сеанс: от 1 до 9.
В комплекте: маркеры (черный, красный, синий), стиратель, CD−ROM с ПО, инструкции, набор для настенной (сверху, снизу) установки, термопленка.</t>
  </si>
  <si>
    <t>УНИВЕРСАЛЬНЫЕ ДОСКИ PANASONIC</t>
  </si>
  <si>
    <t xml:space="preserve">Panasonic
UB-8325-G </t>
  </si>
  <si>
    <r>
      <t xml:space="preserve">Электронная интерактивная доска
</t>
    </r>
    <r>
      <rPr>
        <b/>
        <sz val="16"/>
        <rFont val="Arial"/>
        <family val="2"/>
      </rPr>
      <t xml:space="preserve"> Elite Panaboard UB-8325-G
</t>
    </r>
    <r>
      <rPr>
        <sz val="14"/>
        <rFont val="Arial"/>
        <family val="2"/>
      </rPr>
      <t xml:space="preserve">Диагональ экрана 64” </t>
    </r>
    <r>
      <rPr>
        <sz val="12"/>
        <rFont val="Arial"/>
        <family val="2"/>
      </rPr>
      <t xml:space="preserve">
Габаритные размеры: 1388 х 1550 х 264 мм
Размеры полотна: 900 х 1400 мм 
Рабочая зона копирования: 850 х 1330 мм
Масса: 27 кг </t>
    </r>
  </si>
  <si>
    <t>Panaboard UB-8325 совмещает в себе копи-доску, экран для проектора, интерактивный монитор. Возможно использовать как принтер и широкоформатный сканер. Использование доски в качестве экрана для демонстрации изображений позволяет делать в ходе работы пометки, которые сохраняются в памяти компьютера вместе со спроецированным на доску изображением. 
Возможность сохранять пометки в реальном времени и передавать по сети позволяет использовать интерактивную доску Panaboard UB-8325 как основной инструмент при проведении телеконференции.
Работать с интерактивной доской Panaboard UB-8325 можно и без проектора, сохраняя сделанные специальными маркерами пометки в память компьютера, или не подключая ее к компьютеру, как с обычной копирующей доской, используя встроенный принтер Panaboard UB-8325 для того, чтобы распечатать сделанные на доске записи. Две рабочих поверхности.
Маркеры:  сухого стирания - черный, красный, синий (для рисования); черный, красный, синий, зеленый (для интерактивного использования). Интерактивные функции маркера - управление компьютером; эмуляция мыши. 
Система печати: встроенный принтер. Черно-белая печать. Бумага для печати: офисная формата А4.
Интерфейс для подключения к компьютеру: USB 1.1 or USB 2.0 (full speed).
Комплект поставки: интерактивная доска Panaboard UB-8325, комплект из цветных маркеров и стирателя 
(для рисования), комплект из 4 цветных маркеров для интерактивного использования (KX-BP0385), два электронных держателя маркеров (KX- BP0З8), электронный ластик-стиратель (KX-BP035), CD-ROM с программным обеспечением, руководство пользователя на русском языке. Монтажный комплект в поставку не входит и заказывается отдельно.</t>
  </si>
  <si>
    <t>Panasonic  UB-2815C-G</t>
  </si>
  <si>
    <t>Электронная доска Panaboard Размеры полотна (В x Ш) 869 x 1781 мм Зона копирования (В x Ш) 797 x 1720 мм</t>
  </si>
  <si>
    <t>Интегрированное офисное решение с поддержкой цвета и непосредственной печати. Электронные доски Panaboard UB-2315 /2815 позволяют сканировать и сохранять цветные изображение. Это могут быть рисунки, выполненные на доске цветными маркерами, а также плакаты, прикрепленные к доске магнитными фишками. Вы можете выбрать один из трех режимов сканирования - высокое качество/небольшая скорость, скоренное сканирование, черно-белое сканирование (максимальная скорость). Для предварительного просмотра на панели управления есть жидкокристаллический дисплей размером  1.8”. К доске можно подключить принтер напрямую, через USB разъем. Второй USB разъем позволяет соединить доску с компьютером и сохранить данные в электронном виде. Изображения можно сохранить и на SD или Flash USB карты памяти. Соответствующие слоты есть на панели управления доски. У этих досок две прочные металлические рабочие поверхности, сменяемые поворотом и напольная стойка в комплекте.</t>
  </si>
  <si>
    <t>Установка доски "под ключ"</t>
  </si>
  <si>
    <t>от 500 грн</t>
  </si>
  <si>
    <t>Сборка доски, монтаж доски на стену либо на мобильную подставку. Подключение к компьютеру (ноутбуку). Установка, обновление и настройка программного обеспечения. Установка галереи готовых уроков и презентаций. Консультация для сотрудников (учителей), которые будут работать с доской. Монтаж проектора оплачивается отдельно (от 1000 грн).</t>
  </si>
  <si>
    <t>АКСЕССУАРЫ К ДОСКАМ PANASONIC</t>
  </si>
  <si>
    <t>KX-B031</t>
  </si>
  <si>
    <t>Набор, 10 черных маркеров.  (UB-2315/UB-2815, UB-5315/UB-5815).</t>
  </si>
  <si>
    <t>KX-B032</t>
  </si>
  <si>
    <t xml:space="preserve">Набор, 10 красных маркеров. </t>
  </si>
  <si>
    <t>KX-B033</t>
  </si>
  <si>
    <t xml:space="preserve">Набор, 10 синих маркеров. </t>
  </si>
  <si>
    <t>KX-B035</t>
  </si>
  <si>
    <t>Набор (1 черный, 1 красный, 1 синий, 1 стиратель)  (UB-2315/UB-2815, 
UB-5315/UB-5815).</t>
  </si>
  <si>
    <t>KX-B042</t>
  </si>
  <si>
    <t>Стиратель, набор - 6 шт.  (UB-2315/UB-2815, UB-5315/UB-5815).</t>
  </si>
  <si>
    <t>KX-BP048</t>
  </si>
  <si>
    <t>Электронный стиратель для 8325.</t>
  </si>
  <si>
    <t>KX-BP0481</t>
  </si>
  <si>
    <t>Ткань Panasonic для электронного ластика
 KX-BP048 для интерактивной доски Panaboard UB-8325-G (10 шт. в комплекте)</t>
  </si>
  <si>
    <t xml:space="preserve">KX-B061-A </t>
  </si>
  <si>
    <t>Подставка для T780 *, Т781*, Т760*, Т761*, Т880* , T580* .</t>
  </si>
  <si>
    <t>KX-B063</t>
  </si>
  <si>
    <r>
      <t>Комплект для настенного монтажа, 8325</t>
    </r>
    <r>
      <rPr>
        <sz val="12"/>
        <color indexed="10"/>
        <rFont val="Arial"/>
        <family val="2"/>
      </rPr>
      <t>*</t>
    </r>
  </si>
  <si>
    <t>KX-BP038</t>
  </si>
  <si>
    <t>Электронный маркер для 8325.</t>
  </si>
  <si>
    <t>KX-BP065</t>
  </si>
  <si>
    <r>
      <t>Подставка для 8325</t>
    </r>
    <r>
      <rPr>
        <sz val="12"/>
        <color indexed="10"/>
        <rFont val="Arial"/>
        <family val="2"/>
      </rPr>
      <t>*</t>
    </r>
  </si>
  <si>
    <t>KX-BР0385</t>
  </si>
  <si>
    <t xml:space="preserve">Набор маркеров для электронного держателя      (кр, син, зел, по х 1 шт) </t>
  </si>
  <si>
    <t>KX-BР608025</t>
  </si>
  <si>
    <t xml:space="preserve">Электронный маркер для UB-T780, Т781*, Т760*, Т761*, </t>
  </si>
  <si>
    <t>UE-608005</t>
  </si>
  <si>
    <t>Подставка для 5315, 5815.</t>
  </si>
  <si>
    <t>UE-608026-G</t>
  </si>
  <si>
    <t>Электронный маркер для UB-T880</t>
  </si>
  <si>
    <t>UE-608030</t>
  </si>
  <si>
    <t>Подъемное устройство</t>
  </si>
  <si>
    <t>UE-608031</t>
  </si>
  <si>
    <t>Опора с полкой</t>
  </si>
  <si>
    <t>UE-608032</t>
  </si>
  <si>
    <t>Кронштейн для подвеса короткофокусного проектора</t>
  </si>
  <si>
    <t>UE-608050</t>
  </si>
  <si>
    <t>Комплект для упрощения установки</t>
  </si>
  <si>
    <t>ФЛП Бойченко Ю.А.</t>
  </si>
  <si>
    <t>Контактное лицо:</t>
  </si>
  <si>
    <t>49106, г. Днепропетровск, Наб. Победы, 134/3, 105</t>
  </si>
  <si>
    <t>Тел.:</t>
  </si>
  <si>
    <t>(056) 767 - 21 - 73</t>
  </si>
  <si>
    <t>Моб.:</t>
  </si>
  <si>
    <t>(098) 442 - 67 - 43</t>
  </si>
  <si>
    <t>e-mail: 7710086@mail.ru</t>
  </si>
  <si>
    <t>(063) 771 - 00 - 86</t>
  </si>
  <si>
    <t>Стоимость, грн (Н)</t>
  </si>
  <si>
    <t>Стоимость, грн (БН)</t>
  </si>
  <si>
    <t>Павел Сергеевич</t>
  </si>
  <si>
    <t xml:space="preserve">График работы: пн. - вс., 8:30 - 21:00. </t>
  </si>
  <si>
    <t>КОНТАКТЫ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</si>
</sst>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D_M_-;\-* #,##0.00\ _D_M_-;_-* &quot;-&quot;??\ _D_M_-;_-@_-"/>
    <numFmt numFmtId="165" formatCode="_(\$* #,##0.00_);_(\$* \(#,##0.00\);_(\$* \-??_);_(@_)"/>
    <numFmt numFmtId="166" formatCode="_-&quot;₨&quot;\ * #,##0.00_-;\-&quot;₨&quot;\ * #,##0.00_-;_-&quot;₨&quot;\ * &quot;-&quot;??_-;_-@_-"/>
    <numFmt numFmtId="167" formatCode="_-* #,##0.00\ [$€-1]_-;\-* #,##0.00\ [$€-1]_-;_-* &quot;-&quot;??\ [$€-1]_-"/>
    <numFmt numFmtId="168" formatCode="_-* #,##0.00_-;_-* #,##0.00\-;_-* &quot;-&quot;??_-;_-@_-"/>
    <numFmt numFmtId="169" formatCode="#,##0.00_);\(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0"/>
      <name val="Times New Roman"/>
      <family val="1"/>
    </font>
    <font>
      <sz val="10"/>
      <name val="Helv"/>
      <family val="0"/>
    </font>
    <font>
      <sz val="10"/>
      <name val="Frutiger 55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166" fontId="20" fillId="0" borderId="0" applyFont="0" applyFill="0" applyBorder="0" applyAlignment="0" applyProtection="0"/>
    <xf numFmtId="0" fontId="21" fillId="20" borderId="0" applyNumberFormat="0" applyProtection="0">
      <alignment vertical="center" wrapText="1"/>
    </xf>
    <xf numFmtId="167" fontId="3" fillId="0" borderId="0" applyFont="0" applyFill="0" applyBorder="0" applyAlignment="0" applyProtection="0"/>
    <xf numFmtId="0" fontId="2" fillId="0" borderId="0">
      <alignment/>
      <protection/>
    </xf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3" fontId="2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23" fillId="0" borderId="0">
      <alignment/>
      <protection/>
    </xf>
    <xf numFmtId="0" fontId="24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74" applyFont="1" applyBorder="1" applyAlignment="1">
      <alignment horizontal="center" wrapText="1"/>
      <protection/>
    </xf>
    <xf numFmtId="0" fontId="3" fillId="0" borderId="0" xfId="74" applyFont="1" applyBorder="1" applyAlignment="1">
      <alignment horizontal="center" vertical="center" wrapText="1"/>
      <protection/>
    </xf>
    <xf numFmtId="0" fontId="3" fillId="0" borderId="0" xfId="74" applyFont="1" applyAlignment="1">
      <alignment horizontal="center" wrapText="1"/>
      <protection/>
    </xf>
    <xf numFmtId="0" fontId="59" fillId="0" borderId="0" xfId="74" applyFont="1" applyAlignment="1">
      <alignment horizontal="center" vertical="center" wrapText="1"/>
      <protection/>
    </xf>
    <xf numFmtId="1" fontId="3" fillId="0" borderId="0" xfId="74" applyNumberFormat="1" applyFont="1" applyAlignment="1">
      <alignment horizontal="center" vertical="center" wrapText="1"/>
      <protection/>
    </xf>
    <xf numFmtId="0" fontId="7" fillId="0" borderId="0" xfId="62" applyFont="1" applyBorder="1" applyAlignment="1" applyProtection="1">
      <alignment horizontal="center" vertical="center" wrapText="1"/>
      <protection/>
    </xf>
    <xf numFmtId="1" fontId="3" fillId="34" borderId="10" xfId="74" applyNumberFormat="1" applyFont="1" applyFill="1" applyBorder="1" applyAlignment="1">
      <alignment horizontal="center" vertical="center" wrapText="1"/>
      <protection/>
    </xf>
    <xf numFmtId="0" fontId="3" fillId="34" borderId="11" xfId="74" applyFont="1" applyFill="1" applyBorder="1" applyAlignment="1">
      <alignment horizontal="center" vertical="center" wrapText="1"/>
      <protection/>
    </xf>
    <xf numFmtId="0" fontId="3" fillId="34" borderId="10" xfId="74" applyFont="1" applyFill="1" applyBorder="1" applyAlignment="1">
      <alignment horizontal="center" vertical="center" wrapText="1"/>
      <protection/>
    </xf>
    <xf numFmtId="0" fontId="8" fillId="34" borderId="10" xfId="74" applyFont="1" applyFill="1" applyBorder="1" applyAlignment="1">
      <alignment horizontal="center" vertical="center" wrapText="1"/>
      <protection/>
    </xf>
    <xf numFmtId="1" fontId="3" fillId="0" borderId="10" xfId="74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 applyProtection="1">
      <alignment horizontal="center" vertical="center" wrapText="1"/>
      <protection locked="0"/>
    </xf>
    <xf numFmtId="0" fontId="5" fillId="0" borderId="10" xfId="74" applyFont="1" applyBorder="1" applyAlignment="1" applyProtection="1">
      <alignment horizontal="center" vertical="center" wrapText="1"/>
      <protection locked="0"/>
    </xf>
    <xf numFmtId="3" fontId="12" fillId="0" borderId="10" xfId="74" applyNumberFormat="1" applyFont="1" applyBorder="1" applyAlignment="1" applyProtection="1">
      <alignment horizontal="center" vertical="center" wrapText="1"/>
      <protection locked="0"/>
    </xf>
    <xf numFmtId="3" fontId="4" fillId="0" borderId="10" xfId="74" applyNumberFormat="1" applyFont="1" applyBorder="1" applyAlignment="1" applyProtection="1">
      <alignment horizontal="center" vertical="center" wrapText="1"/>
      <protection locked="0"/>
    </xf>
    <xf numFmtId="3" fontId="4" fillId="0" borderId="10" xfId="74" applyNumberFormat="1" applyFont="1" applyBorder="1" applyAlignment="1">
      <alignment horizontal="center" vertical="center" wrapText="1"/>
      <protection/>
    </xf>
    <xf numFmtId="0" fontId="12" fillId="0" borderId="10" xfId="74" applyFont="1" applyBorder="1" applyAlignment="1" applyProtection="1">
      <alignment horizontal="center" vertical="center" wrapText="1"/>
      <protection locked="0"/>
    </xf>
    <xf numFmtId="0" fontId="3" fillId="0" borderId="10" xfId="74" applyFont="1" applyBorder="1" applyAlignment="1" applyProtection="1">
      <alignment horizontal="left" vertical="center" wrapText="1"/>
      <protection locked="0"/>
    </xf>
    <xf numFmtId="2" fontId="3" fillId="0" borderId="0" xfId="74" applyNumberFormat="1" applyFont="1" applyBorder="1" applyAlignment="1" applyProtection="1">
      <alignment horizontal="center" vertical="center" wrapText="1"/>
      <protection locked="0"/>
    </xf>
    <xf numFmtId="2" fontId="3" fillId="0" borderId="0" xfId="74" applyNumberFormat="1" applyFont="1" applyBorder="1" applyAlignment="1">
      <alignment horizontal="center" vertical="center" wrapText="1"/>
      <protection/>
    </xf>
    <xf numFmtId="1" fontId="3" fillId="0" borderId="0" xfId="74" applyNumberFormat="1" applyFont="1" applyBorder="1" applyAlignment="1">
      <alignment horizontal="center" vertical="center" wrapText="1"/>
      <protection/>
    </xf>
    <xf numFmtId="1" fontId="13" fillId="0" borderId="0" xfId="74" applyNumberFormat="1" applyFont="1" applyBorder="1" applyAlignment="1">
      <alignment horizontal="center" vertical="center" wrapText="1"/>
      <protection/>
    </xf>
    <xf numFmtId="3" fontId="12" fillId="0" borderId="10" xfId="74" applyNumberFormat="1" applyFont="1" applyBorder="1" applyAlignment="1">
      <alignment horizontal="center" vertical="center" wrapText="1"/>
      <protection/>
    </xf>
    <xf numFmtId="0" fontId="59" fillId="0" borderId="10" xfId="62" applyFont="1" applyBorder="1" applyAlignment="1" applyProtection="1">
      <alignment horizontal="center" vertical="center" wrapText="1"/>
      <protection locked="0"/>
    </xf>
    <xf numFmtId="1" fontId="5" fillId="0" borderId="10" xfId="74" applyNumberFormat="1" applyFont="1" applyBorder="1" applyAlignment="1">
      <alignment horizontal="center" vertical="center" wrapText="1"/>
      <protection/>
    </xf>
    <xf numFmtId="0" fontId="17" fillId="0" borderId="10" xfId="74" applyFont="1" applyBorder="1" applyAlignment="1" applyProtection="1">
      <alignment horizontal="left" vertical="center" wrapText="1"/>
      <protection locked="0"/>
    </xf>
    <xf numFmtId="2" fontId="16" fillId="0" borderId="0" xfId="74" applyNumberFormat="1" applyFont="1" applyBorder="1" applyAlignment="1" applyProtection="1">
      <alignment horizontal="center" vertical="center" wrapText="1"/>
      <protection locked="0"/>
    </xf>
    <xf numFmtId="2" fontId="16" fillId="0" borderId="0" xfId="74" applyNumberFormat="1" applyFont="1" applyBorder="1" applyAlignment="1">
      <alignment horizontal="center" vertical="center" wrapText="1"/>
      <protection/>
    </xf>
    <xf numFmtId="0" fontId="16" fillId="0" borderId="0" xfId="74" applyFont="1" applyBorder="1" applyAlignment="1">
      <alignment horizontal="center" vertical="center" wrapText="1"/>
      <protection/>
    </xf>
    <xf numFmtId="0" fontId="16" fillId="0" borderId="0" xfId="74" applyFont="1" applyBorder="1" applyAlignment="1">
      <alignment horizontal="center" wrapText="1"/>
      <protection/>
    </xf>
    <xf numFmtId="0" fontId="16" fillId="0" borderId="0" xfId="74" applyFont="1" applyAlignment="1">
      <alignment horizontal="center" wrapText="1"/>
      <protection/>
    </xf>
    <xf numFmtId="0" fontId="3" fillId="35" borderId="12" xfId="74" applyFont="1" applyFill="1" applyBorder="1" applyAlignment="1">
      <alignment horizontal="center" vertical="center" wrapText="1"/>
      <protection/>
    </xf>
    <xf numFmtId="0" fontId="5" fillId="0" borderId="10" xfId="74" applyNumberFormat="1" applyFont="1" applyFill="1" applyBorder="1" applyAlignment="1">
      <alignment horizontal="left" vertical="center" wrapText="1"/>
      <protection/>
    </xf>
    <xf numFmtId="2" fontId="5" fillId="35" borderId="10" xfId="74" applyNumberFormat="1" applyFont="1" applyFill="1" applyBorder="1" applyAlignment="1">
      <alignment horizontal="center" vertical="center" wrapText="1"/>
      <protection/>
    </xf>
    <xf numFmtId="1" fontId="12" fillId="0" borderId="10" xfId="74" applyNumberFormat="1" applyFont="1" applyBorder="1" applyAlignment="1">
      <alignment horizontal="center" vertical="center" wrapText="1"/>
      <protection/>
    </xf>
    <xf numFmtId="0" fontId="3" fillId="35" borderId="10" xfId="74" applyFont="1" applyFill="1" applyBorder="1" applyAlignment="1">
      <alignment wrapText="1"/>
      <protection/>
    </xf>
    <xf numFmtId="1" fontId="5" fillId="0" borderId="0" xfId="74" applyNumberFormat="1" applyFont="1" applyBorder="1" applyAlignment="1">
      <alignment horizontal="center" vertical="center" wrapText="1"/>
      <protection/>
    </xf>
    <xf numFmtId="0" fontId="5" fillId="35" borderId="10" xfId="74" applyFont="1" applyFill="1" applyBorder="1" applyAlignment="1">
      <alignment horizontal="center" vertical="center" wrapText="1"/>
      <protection/>
    </xf>
    <xf numFmtId="0" fontId="5" fillId="35" borderId="10" xfId="74" applyNumberFormat="1" applyFont="1" applyFill="1" applyBorder="1" applyAlignment="1">
      <alignment horizontal="left" vertical="center" wrapText="1"/>
      <protection/>
    </xf>
    <xf numFmtId="1" fontId="18" fillId="35" borderId="10" xfId="74" applyNumberFormat="1" applyFont="1" applyFill="1" applyBorder="1" applyAlignment="1">
      <alignment horizontal="center" vertical="center" wrapText="1"/>
      <protection/>
    </xf>
    <xf numFmtId="1" fontId="11" fillId="36" borderId="0" xfId="74" applyNumberFormat="1" applyFont="1" applyFill="1" applyBorder="1" applyAlignment="1">
      <alignment horizontal="center" vertical="center" wrapText="1"/>
      <protection/>
    </xf>
    <xf numFmtId="2" fontId="5" fillId="0" borderId="10" xfId="74" applyNumberFormat="1" applyFont="1" applyFill="1" applyBorder="1" applyAlignment="1">
      <alignment horizontal="left" vertical="center" wrapText="1"/>
      <protection/>
    </xf>
    <xf numFmtId="0" fontId="3" fillId="0" borderId="0" xfId="74" applyFont="1" applyAlignment="1">
      <alignment horizontal="center" vertical="center" wrapText="1"/>
      <protection/>
    </xf>
    <xf numFmtId="0" fontId="3" fillId="0" borderId="0" xfId="74" applyFont="1" applyAlignment="1">
      <alignment horizontal="left" vertical="top" wrapText="1"/>
      <protection/>
    </xf>
    <xf numFmtId="0" fontId="59" fillId="35" borderId="0" xfId="74" applyFont="1" applyFill="1" applyBorder="1" applyAlignment="1">
      <alignment horizontal="center" vertical="center" wrapText="1"/>
      <protection/>
    </xf>
    <xf numFmtId="0" fontId="12" fillId="37" borderId="13" xfId="74" applyFont="1" applyFill="1" applyBorder="1" applyAlignment="1">
      <alignment horizontal="left" vertical="center" wrapText="1"/>
      <protection/>
    </xf>
    <xf numFmtId="0" fontId="12" fillId="0" borderId="14" xfId="74" applyFont="1" applyBorder="1" applyAlignment="1">
      <alignment horizontal="left" vertical="top" wrapText="1"/>
      <protection/>
    </xf>
    <xf numFmtId="0" fontId="12" fillId="0" borderId="15" xfId="74" applyFont="1" applyBorder="1" applyAlignment="1">
      <alignment horizontal="right" vertical="center" wrapText="1"/>
      <protection/>
    </xf>
    <xf numFmtId="0" fontId="12" fillId="0" borderId="16" xfId="74" applyFont="1" applyBorder="1" applyAlignment="1">
      <alignment horizontal="left" vertical="center" wrapText="1"/>
      <protection/>
    </xf>
    <xf numFmtId="0" fontId="12" fillId="0" borderId="15" xfId="74" applyFont="1" applyBorder="1" applyAlignment="1">
      <alignment horizontal="left" vertical="center" wrapText="1"/>
      <protection/>
    </xf>
    <xf numFmtId="0" fontId="12" fillId="0" borderId="17" xfId="74" applyFont="1" applyBorder="1" applyAlignment="1">
      <alignment horizontal="left" vertical="top" wrapText="1"/>
      <protection/>
    </xf>
    <xf numFmtId="0" fontId="12" fillId="0" borderId="18" xfId="74" applyFont="1" applyBorder="1" applyAlignment="1">
      <alignment horizontal="right" vertical="center" wrapText="1"/>
      <protection/>
    </xf>
    <xf numFmtId="0" fontId="12" fillId="0" borderId="19" xfId="74" applyFont="1" applyBorder="1" applyAlignment="1">
      <alignment horizontal="left" vertical="center" wrapText="1"/>
      <protection/>
    </xf>
    <xf numFmtId="0" fontId="59" fillId="0" borderId="0" xfId="74" applyFont="1" applyBorder="1" applyAlignment="1">
      <alignment horizontal="center" vertical="center" wrapText="1"/>
      <protection/>
    </xf>
    <xf numFmtId="0" fontId="12" fillId="0" borderId="20" xfId="74" applyFont="1" applyBorder="1" applyAlignment="1">
      <alignment horizontal="left" vertical="top" wrapText="1"/>
      <protection/>
    </xf>
    <xf numFmtId="0" fontId="12" fillId="0" borderId="20" xfId="74" applyFont="1" applyBorder="1" applyAlignment="1">
      <alignment horizontal="right" vertical="center" wrapText="1"/>
      <protection/>
    </xf>
    <xf numFmtId="0" fontId="12" fillId="0" borderId="20" xfId="74" applyFont="1" applyBorder="1" applyAlignment="1">
      <alignment horizontal="left"/>
      <protection/>
    </xf>
    <xf numFmtId="0" fontId="3" fillId="0" borderId="0" xfId="74" applyFont="1" applyBorder="1" applyAlignment="1">
      <alignment horizontal="left" vertical="top" wrapText="1"/>
      <protection/>
    </xf>
    <xf numFmtId="0" fontId="12" fillId="37" borderId="12" xfId="74" applyFont="1" applyFill="1" applyBorder="1" applyAlignment="1">
      <alignment horizontal="center" vertical="center" wrapText="1"/>
      <protection/>
    </xf>
    <xf numFmtId="0" fontId="12" fillId="37" borderId="21" xfId="74" applyFont="1" applyFill="1" applyBorder="1" applyAlignment="1">
      <alignment horizontal="center" vertical="center" wrapText="1"/>
      <protection/>
    </xf>
    <xf numFmtId="0" fontId="12" fillId="37" borderId="21" xfId="74" applyFont="1" applyFill="1" applyBorder="1" applyAlignment="1">
      <alignment wrapText="1"/>
      <protection/>
    </xf>
    <xf numFmtId="0" fontId="5" fillId="35" borderId="22" xfId="74" applyFont="1" applyFill="1" applyBorder="1" applyAlignment="1">
      <alignment horizontal="center" vertical="center" wrapText="1"/>
      <protection/>
    </xf>
    <xf numFmtId="0" fontId="5" fillId="35" borderId="23" xfId="74" applyFont="1" applyFill="1" applyBorder="1" applyAlignment="1">
      <alignment horizontal="center" vertical="center" wrapText="1"/>
      <protection/>
    </xf>
    <xf numFmtId="0" fontId="12" fillId="0" borderId="14" xfId="74" applyFont="1" applyBorder="1" applyAlignment="1">
      <alignment horizontal="center" vertical="center" wrapText="1"/>
      <protection/>
    </xf>
    <xf numFmtId="0" fontId="12" fillId="0" borderId="0" xfId="74" applyFont="1" applyBorder="1" applyAlignment="1">
      <alignment horizontal="center" vertical="center" wrapText="1"/>
      <protection/>
    </xf>
    <xf numFmtId="0" fontId="12" fillId="0" borderId="15" xfId="74" applyFont="1" applyBorder="1" applyAlignment="1">
      <alignment horizontal="left" vertical="top" wrapText="1"/>
      <protection/>
    </xf>
    <xf numFmtId="0" fontId="12" fillId="0" borderId="17" xfId="74" applyFont="1" applyBorder="1" applyAlignment="1">
      <alignment horizontal="center" vertical="center" wrapText="1"/>
      <protection/>
    </xf>
    <xf numFmtId="0" fontId="12" fillId="0" borderId="24" xfId="74" applyFont="1" applyBorder="1" applyAlignment="1">
      <alignment horizontal="center" vertical="center" wrapText="1"/>
      <protection/>
    </xf>
    <xf numFmtId="0" fontId="12" fillId="0" borderId="18" xfId="74" applyFont="1" applyBorder="1" applyAlignment="1">
      <alignment horizontal="left" vertical="top" wrapText="1"/>
      <protection/>
    </xf>
    <xf numFmtId="0" fontId="12" fillId="0" borderId="20" xfId="74" applyFont="1" applyBorder="1" applyAlignment="1">
      <alignment horizontal="center"/>
      <protection/>
    </xf>
    <xf numFmtId="0" fontId="9" fillId="37" borderId="12" xfId="74" applyFont="1" applyFill="1" applyBorder="1" applyAlignment="1">
      <alignment horizontal="center" vertical="center" wrapText="1"/>
      <protection/>
    </xf>
    <xf numFmtId="0" fontId="9" fillId="37" borderId="21" xfId="74" applyFont="1" applyFill="1" applyBorder="1" applyAlignment="1">
      <alignment wrapText="1"/>
      <protection/>
    </xf>
    <xf numFmtId="0" fontId="9" fillId="37" borderId="13" xfId="74" applyFont="1" applyFill="1" applyBorder="1" applyAlignment="1">
      <alignment wrapText="1"/>
      <protection/>
    </xf>
    <xf numFmtId="0" fontId="15" fillId="0" borderId="12" xfId="74" applyFont="1" applyBorder="1" applyAlignment="1" applyProtection="1">
      <alignment horizontal="center" vertical="center" wrapText="1"/>
      <protection locked="0"/>
    </xf>
    <xf numFmtId="0" fontId="3" fillId="0" borderId="13" xfId="74" applyFont="1" applyBorder="1" applyAlignment="1">
      <alignment horizontal="center" vertical="center" wrapText="1"/>
      <protection/>
    </xf>
    <xf numFmtId="2" fontId="16" fillId="0" borderId="12" xfId="74" applyNumberFormat="1" applyFont="1" applyBorder="1" applyAlignment="1" applyProtection="1">
      <alignment horizontal="center" vertical="center" wrapText="1"/>
      <protection locked="0"/>
    </xf>
    <xf numFmtId="0" fontId="3" fillId="0" borderId="21" xfId="74" applyFont="1" applyBorder="1" applyAlignment="1">
      <alignment horizontal="center" vertical="center" wrapText="1"/>
      <protection/>
    </xf>
    <xf numFmtId="0" fontId="4" fillId="38" borderId="0" xfId="74" applyFont="1" applyFill="1" applyBorder="1" applyAlignment="1">
      <alignment horizontal="center" vertical="center" wrapText="1"/>
      <protection/>
    </xf>
    <xf numFmtId="0" fontId="3" fillId="0" borderId="0" xfId="74" applyFont="1" applyBorder="1" applyAlignment="1">
      <alignment horizontal="center" wrapText="1"/>
      <protection/>
    </xf>
    <xf numFmtId="0" fontId="3" fillId="0" borderId="0" xfId="74" applyFont="1" applyBorder="1" applyAlignment="1">
      <alignment horizontal="center" vertical="center" wrapText="1"/>
      <protection/>
    </xf>
    <xf numFmtId="1" fontId="3" fillId="35" borderId="12" xfId="74" applyNumberFormat="1" applyFont="1" applyFill="1" applyBorder="1" applyAlignment="1">
      <alignment horizontal="center" vertical="center" wrapText="1"/>
      <protection/>
    </xf>
    <xf numFmtId="0" fontId="9" fillId="37" borderId="21" xfId="74" applyFont="1" applyFill="1" applyBorder="1" applyAlignment="1">
      <alignment horizontal="center" vertical="center" wrapText="1"/>
      <protection/>
    </xf>
    <xf numFmtId="0" fontId="9" fillId="37" borderId="13" xfId="74" applyFont="1" applyFill="1" applyBorder="1" applyAlignment="1">
      <alignment horizontal="center" vertical="center" wrapText="1"/>
      <protection/>
    </xf>
    <xf numFmtId="0" fontId="3" fillId="34" borderId="10" xfId="74" applyFont="1" applyFill="1" applyBorder="1" applyAlignment="1">
      <alignment horizontal="center" vertical="center" wrapText="1"/>
      <protection/>
    </xf>
    <xf numFmtId="0" fontId="60" fillId="0" borderId="12" xfId="74" applyFont="1" applyBorder="1" applyAlignment="1">
      <alignment horizontal="center" vertical="center" wrapText="1"/>
      <protection/>
    </xf>
    <xf numFmtId="0" fontId="60" fillId="0" borderId="13" xfId="74" applyFont="1" applyBorder="1" applyAlignment="1">
      <alignment horizontal="center" vertical="center" wrapText="1"/>
      <protection/>
    </xf>
    <xf numFmtId="0" fontId="3" fillId="4" borderId="12" xfId="74" applyFont="1" applyFill="1" applyBorder="1" applyAlignment="1">
      <alignment horizontal="center" vertical="center"/>
      <protection/>
    </xf>
    <xf numFmtId="0" fontId="3" fillId="4" borderId="13" xfId="74" applyFont="1" applyFill="1" applyBorder="1" applyAlignment="1">
      <alignment horizontal="center" vertical="center"/>
      <protection/>
    </xf>
    <xf numFmtId="0" fontId="4" fillId="0" borderId="24" xfId="74" applyNumberFormat="1" applyFont="1" applyBorder="1" applyAlignment="1">
      <alignment horizontal="center" vertic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Sheet1" xfId="33"/>
    <cellStyle name="Currency 2" xfId="34"/>
    <cellStyle name="Currency 5" xfId="35"/>
    <cellStyle name="description-even" xfId="36"/>
    <cellStyle name="Euro" xfId="37"/>
    <cellStyle name="Excel Built-in Normal" xfId="38"/>
    <cellStyle name="Komma 2" xfId="39"/>
    <cellStyle name="Komma 4" xfId="40"/>
    <cellStyle name="Komma 6" xfId="41"/>
    <cellStyle name="Komma_NETTOPRIJSLIJST 2007 DEALER" xfId="42"/>
    <cellStyle name="Komma0" xfId="43"/>
    <cellStyle name="Normal 2" xfId="44"/>
    <cellStyle name="Normal 4" xfId="45"/>
    <cellStyle name="Normal 5" xfId="46"/>
    <cellStyle name="Normal 6" xfId="47"/>
    <cellStyle name="Normal_Partner Price List - World" xfId="48"/>
    <cellStyle name="Normale_Foglio1" xfId="49"/>
    <cellStyle name="Standaard 3" xfId="50"/>
    <cellStyle name="Standaard_ADVIESPRIJSLIJST 20041" xfId="51"/>
    <cellStyle name="Standard_HAMANN 04 RL02 rollo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Гиперссылка 2" xfId="62"/>
    <cellStyle name="Currency" xfId="63"/>
    <cellStyle name="Currency [0]" xfId="64"/>
    <cellStyle name="Денежный 2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60;&#1051;&#1055;%20&#1041;&#1086;&#1081;&#1095;&#1077;&#1085;&#1082;&#1086;\&#1055;&#1088;&#1072;&#1081;&#1089;&#1099;\2012%2011%2016%20&#1054;&#1073;&#1097;&#1080;&#1081;%20&#1087;&#1088;&#1072;&#108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asonic. Интерактивные доски"/>
      <sheetName val="Smart. Интерактивные доски"/>
      <sheetName val="Panasonic проекторы"/>
      <sheetName val="Projecta"/>
      <sheetName val="ТСО. Доски и пар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4;%20&#1076;&#1086;&#1089;&#1082;&#1072;&#1093;\UB-T780%20BP" TargetMode="External" /><Relationship Id="rId2" Type="http://schemas.openxmlformats.org/officeDocument/2006/relationships/hyperlink" Target="&#1054;%20&#1076;&#1086;&#1089;&#1082;&#1072;&#1093;\UB-T781-G" TargetMode="External" /><Relationship Id="rId3" Type="http://schemas.openxmlformats.org/officeDocument/2006/relationships/hyperlink" Target="&#1054;%20&#1076;&#1086;&#1089;&#1082;&#1072;&#1093;\UB-T781W-G" TargetMode="External" /><Relationship Id="rId4" Type="http://schemas.openxmlformats.org/officeDocument/2006/relationships/hyperlink" Target="&#1054;%20&#1076;&#1086;&#1089;&#1082;&#1072;&#1093;\UB-T760-G" TargetMode="External" /><Relationship Id="rId5" Type="http://schemas.openxmlformats.org/officeDocument/2006/relationships/hyperlink" Target="&#1054;%20&#1076;&#1086;&#1089;&#1082;&#1072;&#1093;\UB-T761-G" TargetMode="External" /><Relationship Id="rId6" Type="http://schemas.openxmlformats.org/officeDocument/2006/relationships/hyperlink" Target="&#1054;%20&#1076;&#1086;&#1089;&#1082;&#1072;&#1093;\UB-T880-G" TargetMode="External" /><Relationship Id="rId7" Type="http://schemas.openxmlformats.org/officeDocument/2006/relationships/hyperlink" Target="&#1054;%20&#1076;&#1086;&#1089;&#1082;&#1072;&#1093;\UB-T880W-G" TargetMode="External" /><Relationship Id="rId8" Type="http://schemas.openxmlformats.org/officeDocument/2006/relationships/hyperlink" Target="&#1054;%20&#1076;&#1086;&#1089;&#1082;&#1072;&#1093;\UB-T580-G" TargetMode="External" /><Relationship Id="rId9" Type="http://schemas.openxmlformats.org/officeDocument/2006/relationships/hyperlink" Target="&#1054;%20&#1076;&#1086;&#1089;&#1082;&#1072;&#1093;\UB-T580W-G" TargetMode="External" /><Relationship Id="rId10" Type="http://schemas.openxmlformats.org/officeDocument/2006/relationships/hyperlink" Target="&#1054;%20&#1076;&#1086;&#1089;&#1082;&#1072;&#1093;\_&#1050;&#1086;&#1087;&#1080;&#1088;&#1091;&#1102;&#1097;&#1080;&#1077;\UB%205315" TargetMode="External" /><Relationship Id="rId11" Type="http://schemas.openxmlformats.org/officeDocument/2006/relationships/hyperlink" Target="&#1054;%20&#1076;&#1086;&#1089;&#1082;&#1072;&#1093;\_&#1050;&#1086;&#1087;&#1080;&#1088;&#1091;&#1102;&#1097;&#1080;&#1077;\UB%205815" TargetMode="External" /><Relationship Id="rId12" Type="http://schemas.openxmlformats.org/officeDocument/2006/relationships/hyperlink" Target="&#1054;%20&#1076;&#1086;&#1089;&#1082;&#1072;&#1093;\_&#1050;&#1086;&#1087;&#1080;&#1088;&#1091;&#1102;&#1097;&#1080;&#1077;\UB-8325-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="70" zoomScaleSheetLayoutView="70" zoomScalePageLayoutView="55" workbookViewId="0" topLeftCell="A1">
      <selection activeCell="H37" sqref="H37"/>
    </sheetView>
  </sheetViews>
  <sheetFormatPr defaultColWidth="9.140625" defaultRowHeight="15"/>
  <cols>
    <col min="1" max="1" width="4.8515625" style="5" customWidth="1"/>
    <col min="2" max="2" width="17.8515625" style="4" customWidth="1"/>
    <col min="3" max="3" width="53.140625" style="43" customWidth="1"/>
    <col min="4" max="4" width="11.140625" style="43" customWidth="1"/>
    <col min="5" max="5" width="13.00390625" style="44" customWidth="1"/>
    <col min="6" max="6" width="12.8515625" style="44" customWidth="1"/>
    <col min="7" max="7" width="10.421875" style="43" customWidth="1"/>
    <col min="8" max="8" width="126.28125" style="43" customWidth="1"/>
    <col min="9" max="9" width="20.00390625" style="3" customWidth="1"/>
    <col min="10" max="10" width="30.28125" style="43" customWidth="1"/>
    <col min="11" max="11" width="15.28125" style="3" customWidth="1"/>
    <col min="12" max="12" width="22.421875" style="43" customWidth="1"/>
    <col min="13" max="14" width="12.57421875" style="43" customWidth="1"/>
    <col min="15" max="15" width="19.57421875" style="43" customWidth="1"/>
    <col min="16" max="16" width="19.28125" style="43" customWidth="1"/>
    <col min="17" max="17" width="17.28125" style="43" customWidth="1"/>
    <col min="18" max="18" width="22.421875" style="43" customWidth="1"/>
    <col min="19" max="19" width="31.8515625" style="3" customWidth="1"/>
    <col min="20" max="20" width="40.421875" style="3" customWidth="1"/>
    <col min="21" max="16384" width="9.140625" style="3" customWidth="1"/>
  </cols>
  <sheetData>
    <row r="1" spans="1:26" ht="36" customHeight="1">
      <c r="A1" s="7" t="s">
        <v>3</v>
      </c>
      <c r="B1" s="84" t="s">
        <v>4</v>
      </c>
      <c r="C1" s="84"/>
      <c r="D1" s="8" t="s">
        <v>5</v>
      </c>
      <c r="E1" s="9" t="s">
        <v>101</v>
      </c>
      <c r="F1" s="10" t="s">
        <v>102</v>
      </c>
      <c r="G1" s="8" t="s">
        <v>6</v>
      </c>
      <c r="H1" s="8" t="s">
        <v>7</v>
      </c>
      <c r="I1" s="79"/>
      <c r="J1" s="80"/>
      <c r="K1" s="79"/>
      <c r="L1" s="80"/>
      <c r="M1" s="80"/>
      <c r="N1" s="80"/>
      <c r="O1" s="80"/>
      <c r="P1" s="80"/>
      <c r="Q1" s="80"/>
      <c r="R1" s="80"/>
      <c r="S1" s="1"/>
      <c r="T1" s="1"/>
      <c r="U1" s="1"/>
      <c r="V1" s="1"/>
      <c r="W1" s="1"/>
      <c r="X1" s="1"/>
      <c r="Y1" s="1"/>
      <c r="Z1" s="1"/>
    </row>
    <row r="2" spans="1:26" ht="37.5" customHeight="1">
      <c r="A2" s="81"/>
      <c r="B2" s="77"/>
      <c r="C2" s="77"/>
      <c r="D2" s="77"/>
      <c r="E2" s="77"/>
      <c r="F2" s="77"/>
      <c r="G2" s="77"/>
      <c r="H2" s="75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71" t="s">
        <v>8</v>
      </c>
      <c r="B3" s="82"/>
      <c r="C3" s="82"/>
      <c r="D3" s="82"/>
      <c r="E3" s="82"/>
      <c r="F3" s="82"/>
      <c r="G3" s="82"/>
      <c r="H3" s="83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</row>
    <row r="4" spans="1:26" ht="117" customHeight="1">
      <c r="A4" s="11">
        <v>1</v>
      </c>
      <c r="B4" s="12" t="s">
        <v>9</v>
      </c>
      <c r="C4" s="13" t="s">
        <v>10</v>
      </c>
      <c r="D4" s="14">
        <v>1570</v>
      </c>
      <c r="E4" s="15">
        <f>ROUNDUP(D4*Лист1!A3,0)</f>
        <v>12874</v>
      </c>
      <c r="F4" s="16">
        <f>ROUNDUP(D4*Лист1!C3,0)</f>
        <v>13973</v>
      </c>
      <c r="G4" s="17">
        <v>36</v>
      </c>
      <c r="H4" s="18" t="s">
        <v>11</v>
      </c>
      <c r="I4" s="19"/>
      <c r="J4" s="19"/>
      <c r="K4" s="20"/>
      <c r="L4" s="2"/>
      <c r="M4" s="2"/>
      <c r="N4" s="2"/>
      <c r="O4" s="2"/>
      <c r="P4" s="2"/>
      <c r="Q4" s="2"/>
      <c r="R4" s="2"/>
      <c r="S4" s="2"/>
      <c r="T4" s="6"/>
      <c r="U4" s="1"/>
      <c r="V4" s="1"/>
      <c r="W4" s="1"/>
      <c r="X4" s="1"/>
      <c r="Y4" s="1"/>
      <c r="Z4" s="1"/>
    </row>
    <row r="5" spans="1:26" ht="115.5" customHeight="1">
      <c r="A5" s="11">
        <v>2</v>
      </c>
      <c r="B5" s="12" t="s">
        <v>12</v>
      </c>
      <c r="C5" s="13" t="s">
        <v>13</v>
      </c>
      <c r="D5" s="14">
        <v>2430</v>
      </c>
      <c r="E5" s="15">
        <f>ROUNDUP(D5*Лист1!A3,0)</f>
        <v>19926</v>
      </c>
      <c r="F5" s="16">
        <f>ROUNDUP(D5*Лист1!C3,0)</f>
        <v>21627</v>
      </c>
      <c r="G5" s="17">
        <v>36</v>
      </c>
      <c r="H5" s="18" t="s">
        <v>14</v>
      </c>
      <c r="I5" s="19"/>
      <c r="J5" s="19"/>
      <c r="K5" s="20"/>
      <c r="L5" s="21"/>
      <c r="M5" s="2"/>
      <c r="N5" s="2"/>
      <c r="O5" s="21"/>
      <c r="P5" s="22"/>
      <c r="Q5" s="2"/>
      <c r="R5" s="21"/>
      <c r="S5" s="2"/>
      <c r="T5" s="2"/>
      <c r="U5" s="1"/>
      <c r="V5" s="1"/>
      <c r="W5" s="1"/>
      <c r="X5" s="1"/>
      <c r="Y5" s="1"/>
      <c r="Z5" s="1"/>
    </row>
    <row r="6" spans="1:26" ht="139.5" customHeight="1">
      <c r="A6" s="11">
        <v>3</v>
      </c>
      <c r="B6" s="12" t="s">
        <v>15</v>
      </c>
      <c r="C6" s="13" t="s">
        <v>16</v>
      </c>
      <c r="D6" s="14">
        <v>2600</v>
      </c>
      <c r="E6" s="15">
        <f>ROUNDUP(D6*Лист1!A3,0)</f>
        <v>21320</v>
      </c>
      <c r="F6" s="16">
        <f>ROUNDUP(D6*Лист1!C3,0)</f>
        <v>23140</v>
      </c>
      <c r="G6" s="17">
        <v>36</v>
      </c>
      <c r="H6" s="18" t="s">
        <v>17</v>
      </c>
      <c r="I6" s="19"/>
      <c r="J6" s="19"/>
      <c r="K6" s="20"/>
      <c r="L6" s="21"/>
      <c r="M6" s="2"/>
      <c r="N6" s="2"/>
      <c r="O6" s="21"/>
      <c r="P6" s="22"/>
      <c r="Q6" s="2"/>
      <c r="R6" s="21"/>
      <c r="S6" s="2"/>
      <c r="T6" s="2"/>
      <c r="U6" s="1"/>
      <c r="V6" s="1"/>
      <c r="W6" s="1"/>
      <c r="X6" s="1"/>
      <c r="Y6" s="1"/>
      <c r="Z6" s="1"/>
    </row>
    <row r="7" spans="1:26" ht="114" customHeight="1">
      <c r="A7" s="11">
        <v>4</v>
      </c>
      <c r="B7" s="12" t="s">
        <v>18</v>
      </c>
      <c r="C7" s="13" t="s">
        <v>19</v>
      </c>
      <c r="D7" s="14">
        <v>1620</v>
      </c>
      <c r="E7" s="15">
        <f>ROUNDUP(D7*Лист1!A3,0)</f>
        <v>13284</v>
      </c>
      <c r="F7" s="16">
        <f>ROUNDUP(D7*Лист1!C3,0)</f>
        <v>14418</v>
      </c>
      <c r="G7" s="17">
        <v>36</v>
      </c>
      <c r="H7" s="18" t="s">
        <v>20</v>
      </c>
      <c r="I7" s="19"/>
      <c r="J7" s="19"/>
      <c r="K7" s="20"/>
      <c r="L7" s="21"/>
      <c r="M7" s="2"/>
      <c r="N7" s="2"/>
      <c r="O7" s="21"/>
      <c r="P7" s="22"/>
      <c r="Q7" s="2"/>
      <c r="R7" s="21"/>
      <c r="S7" s="2"/>
      <c r="T7" s="2"/>
      <c r="U7" s="1"/>
      <c r="V7" s="1"/>
      <c r="W7" s="1"/>
      <c r="X7" s="1"/>
      <c r="Y7" s="1"/>
      <c r="Z7" s="1"/>
    </row>
    <row r="8" spans="1:26" ht="114.75" customHeight="1">
      <c r="A8" s="11">
        <v>5</v>
      </c>
      <c r="B8" s="12" t="s">
        <v>21</v>
      </c>
      <c r="C8" s="13" t="s">
        <v>22</v>
      </c>
      <c r="D8" s="14">
        <v>2310</v>
      </c>
      <c r="E8" s="15">
        <f>ROUNDUP(D8*Лист1!A3,0)</f>
        <v>18942</v>
      </c>
      <c r="F8" s="16">
        <f>ROUNDUP(D8*Лист1!C3,0)</f>
        <v>20559</v>
      </c>
      <c r="G8" s="17">
        <v>36</v>
      </c>
      <c r="H8" s="18" t="s">
        <v>23</v>
      </c>
      <c r="I8" s="19"/>
      <c r="J8" s="19"/>
      <c r="K8" s="20"/>
      <c r="L8" s="21"/>
      <c r="M8" s="2"/>
      <c r="N8" s="2"/>
      <c r="O8" s="21"/>
      <c r="P8" s="22"/>
      <c r="Q8" s="2"/>
      <c r="R8" s="21"/>
      <c r="S8" s="2"/>
      <c r="T8" s="2"/>
      <c r="U8" s="1"/>
      <c r="V8" s="1"/>
      <c r="W8" s="1"/>
      <c r="X8" s="1"/>
      <c r="Y8" s="1"/>
      <c r="Z8" s="1"/>
    </row>
    <row r="9" spans="1:26" ht="166.5" customHeight="1">
      <c r="A9" s="11">
        <v>6</v>
      </c>
      <c r="B9" s="12" t="s">
        <v>24</v>
      </c>
      <c r="C9" s="13" t="s">
        <v>25</v>
      </c>
      <c r="D9" s="23">
        <v>2520</v>
      </c>
      <c r="E9" s="15">
        <f>ROUNDUP(D9*Лист1!A3,0)</f>
        <v>20664</v>
      </c>
      <c r="F9" s="16">
        <f>ROUNDUP(D9*Лист1!C3,0)</f>
        <v>22428</v>
      </c>
      <c r="G9" s="17">
        <v>36</v>
      </c>
      <c r="H9" s="18" t="s">
        <v>26</v>
      </c>
      <c r="I9" s="19"/>
      <c r="J9" s="19"/>
      <c r="K9" s="20"/>
      <c r="L9" s="21"/>
      <c r="M9" s="2"/>
      <c r="N9" s="2"/>
      <c r="O9" s="21"/>
      <c r="P9" s="22"/>
      <c r="Q9" s="2"/>
      <c r="R9" s="21"/>
      <c r="S9" s="6"/>
      <c r="T9" s="2"/>
      <c r="U9" s="1"/>
      <c r="V9" s="1"/>
      <c r="W9" s="1"/>
      <c r="X9" s="1"/>
      <c r="Y9" s="1"/>
      <c r="Z9" s="1"/>
    </row>
    <row r="10" spans="1:26" ht="171" customHeight="1">
      <c r="A10" s="11">
        <v>7</v>
      </c>
      <c r="B10" s="12" t="s">
        <v>27</v>
      </c>
      <c r="C10" s="13" t="s">
        <v>28</v>
      </c>
      <c r="D10" s="23">
        <v>3750</v>
      </c>
      <c r="E10" s="15">
        <f>ROUNDUP(D10*Лист1!A3,0)</f>
        <v>30750</v>
      </c>
      <c r="F10" s="16">
        <f>ROUNDUP(D10*Лист1!C3,0)</f>
        <v>33375</v>
      </c>
      <c r="G10" s="17">
        <v>36</v>
      </c>
      <c r="H10" s="18" t="s">
        <v>29</v>
      </c>
      <c r="I10" s="19"/>
      <c r="J10" s="19"/>
      <c r="K10" s="20"/>
      <c r="L10" s="21"/>
      <c r="M10" s="2"/>
      <c r="N10" s="2"/>
      <c r="O10" s="21"/>
      <c r="P10" s="22"/>
      <c r="Q10" s="2"/>
      <c r="R10" s="21"/>
      <c r="S10" s="1"/>
      <c r="T10" s="1"/>
      <c r="U10" s="1"/>
      <c r="V10" s="1"/>
      <c r="W10" s="1"/>
      <c r="X10" s="1"/>
      <c r="Y10" s="1"/>
      <c r="Z10" s="1"/>
    </row>
    <row r="11" spans="1:26" ht="138.75" customHeight="1">
      <c r="A11" s="11">
        <v>8</v>
      </c>
      <c r="B11" s="12" t="s">
        <v>30</v>
      </c>
      <c r="C11" s="13" t="s">
        <v>31</v>
      </c>
      <c r="D11" s="23">
        <v>1380</v>
      </c>
      <c r="E11" s="15">
        <f>ROUNDUP(D11*Лист1!A3,0)</f>
        <v>11316</v>
      </c>
      <c r="F11" s="16">
        <f>ROUNDUP(D11*Лист1!C3,0)</f>
        <v>12282</v>
      </c>
      <c r="G11" s="17">
        <v>36</v>
      </c>
      <c r="H11" s="18" t="s">
        <v>32</v>
      </c>
      <c r="I11" s="19"/>
      <c r="J11" s="19"/>
      <c r="K11" s="20"/>
      <c r="L11" s="2"/>
      <c r="M11" s="2"/>
      <c r="N11" s="2"/>
      <c r="O11" s="21"/>
      <c r="P11" s="22"/>
      <c r="Q11" s="2"/>
      <c r="R11" s="21"/>
      <c r="S11" s="6"/>
      <c r="T11" s="1"/>
      <c r="U11" s="1"/>
      <c r="V11" s="1"/>
      <c r="W11" s="1"/>
      <c r="X11" s="1"/>
      <c r="Y11" s="1"/>
      <c r="Z11" s="1"/>
    </row>
    <row r="12" spans="1:26" ht="169.5" customHeight="1">
      <c r="A12" s="11">
        <v>9</v>
      </c>
      <c r="B12" s="12" t="s">
        <v>33</v>
      </c>
      <c r="C12" s="13" t="s">
        <v>34</v>
      </c>
      <c r="D12" s="23">
        <v>1710</v>
      </c>
      <c r="E12" s="15">
        <f>ROUNDUP(D12*Лист1!A3,0)</f>
        <v>14022</v>
      </c>
      <c r="F12" s="16">
        <f>ROUNDUP(D12*Лист1!C3,0)</f>
        <v>15219</v>
      </c>
      <c r="G12" s="17">
        <v>36</v>
      </c>
      <c r="H12" s="18" t="s">
        <v>35</v>
      </c>
      <c r="I12" s="19"/>
      <c r="J12" s="19"/>
      <c r="K12" s="20"/>
      <c r="L12" s="2"/>
      <c r="M12" s="2"/>
      <c r="N12" s="2"/>
      <c r="O12" s="21"/>
      <c r="P12" s="22"/>
      <c r="Q12" s="2"/>
      <c r="R12" s="21"/>
      <c r="S12" s="6"/>
      <c r="T12" s="1"/>
      <c r="U12" s="1"/>
      <c r="V12" s="1"/>
      <c r="W12" s="1"/>
      <c r="X12" s="1"/>
      <c r="Y12" s="1"/>
      <c r="Z12" s="1"/>
    </row>
    <row r="13" spans="1:26" ht="19.5" customHeight="1">
      <c r="A13" s="71" t="s">
        <v>36</v>
      </c>
      <c r="B13" s="72"/>
      <c r="C13" s="72"/>
      <c r="D13" s="72"/>
      <c r="E13" s="72"/>
      <c r="F13" s="72"/>
      <c r="G13" s="72"/>
      <c r="H13" s="73"/>
      <c r="I13" s="19"/>
      <c r="J13" s="19"/>
      <c r="K13" s="20"/>
      <c r="L13" s="2"/>
      <c r="M13" s="2"/>
      <c r="N13" s="2"/>
      <c r="O13" s="21"/>
      <c r="P13" s="22"/>
      <c r="Q13" s="2"/>
      <c r="R13" s="21"/>
      <c r="S13" s="6"/>
      <c r="T13" s="1"/>
      <c r="U13" s="1"/>
      <c r="V13" s="1"/>
      <c r="W13" s="1"/>
      <c r="X13" s="1"/>
      <c r="Y13" s="1"/>
      <c r="Z13" s="1"/>
    </row>
    <row r="14" spans="1:26" ht="168" customHeight="1">
      <c r="A14" s="11">
        <v>10</v>
      </c>
      <c r="B14" s="12" t="s">
        <v>37</v>
      </c>
      <c r="C14" s="13" t="s">
        <v>38</v>
      </c>
      <c r="D14" s="23">
        <v>1600</v>
      </c>
      <c r="E14" s="15">
        <f>D14*Лист1!A3</f>
        <v>13119.999999999998</v>
      </c>
      <c r="F14" s="16">
        <f>D14*Лист1!C3</f>
        <v>14240</v>
      </c>
      <c r="G14" s="17">
        <v>36</v>
      </c>
      <c r="H14" s="18" t="s">
        <v>39</v>
      </c>
      <c r="I14" s="19"/>
      <c r="J14" s="19"/>
      <c r="K14" s="20"/>
      <c r="L14" s="21"/>
      <c r="M14" s="2"/>
      <c r="N14" s="2"/>
      <c r="O14" s="21"/>
      <c r="P14" s="22"/>
      <c r="Q14" s="2"/>
      <c r="R14" s="21"/>
      <c r="S14" s="1"/>
      <c r="T14" s="1"/>
      <c r="U14" s="1"/>
      <c r="V14" s="1"/>
      <c r="W14" s="1"/>
      <c r="X14" s="1"/>
      <c r="Y14" s="1"/>
      <c r="Z14" s="1"/>
    </row>
    <row r="15" spans="1:26" ht="169.5" customHeight="1">
      <c r="A15" s="11">
        <v>11</v>
      </c>
      <c r="B15" s="12" t="s">
        <v>40</v>
      </c>
      <c r="C15" s="13" t="s">
        <v>41</v>
      </c>
      <c r="D15" s="23">
        <v>1890</v>
      </c>
      <c r="E15" s="15">
        <f>D15*Лист1!A3</f>
        <v>15497.999999999998</v>
      </c>
      <c r="F15" s="16">
        <f>D15*Лист1!C3</f>
        <v>16821</v>
      </c>
      <c r="G15" s="17">
        <v>36</v>
      </c>
      <c r="H15" s="18" t="s">
        <v>42</v>
      </c>
      <c r="I15" s="19"/>
      <c r="J15" s="19"/>
      <c r="K15" s="20"/>
      <c r="L15" s="21"/>
      <c r="M15" s="2"/>
      <c r="N15" s="2"/>
      <c r="O15" s="21"/>
      <c r="P15" s="22"/>
      <c r="Q15" s="2"/>
      <c r="R15" s="2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71" t="s">
        <v>43</v>
      </c>
      <c r="B16" s="82"/>
      <c r="C16" s="82"/>
      <c r="D16" s="82"/>
      <c r="E16" s="82"/>
      <c r="F16" s="82"/>
      <c r="G16" s="82"/>
      <c r="H16" s="83"/>
      <c r="I16" s="19"/>
      <c r="J16" s="19"/>
      <c r="K16" s="20"/>
      <c r="L16" s="21"/>
      <c r="M16" s="2"/>
      <c r="N16" s="2"/>
      <c r="O16" s="21"/>
      <c r="P16" s="22"/>
      <c r="Q16" s="2"/>
      <c r="R16" s="21"/>
      <c r="S16" s="1"/>
      <c r="T16" s="1"/>
      <c r="U16" s="1"/>
      <c r="V16" s="1"/>
      <c r="W16" s="1"/>
      <c r="X16" s="1"/>
      <c r="Y16" s="1"/>
      <c r="Z16" s="1"/>
    </row>
    <row r="17" spans="1:26" ht="207" customHeight="1">
      <c r="A17" s="11">
        <v>12</v>
      </c>
      <c r="B17" s="12" t="s">
        <v>44</v>
      </c>
      <c r="C17" s="13" t="s">
        <v>45</v>
      </c>
      <c r="D17" s="14">
        <v>3140</v>
      </c>
      <c r="E17" s="15">
        <f>D17*Лист1!A3</f>
        <v>25747.999999999996</v>
      </c>
      <c r="F17" s="16">
        <f>D17*Лист1!C3</f>
        <v>27946</v>
      </c>
      <c r="G17" s="17">
        <v>36</v>
      </c>
      <c r="H17" s="18" t="s">
        <v>46</v>
      </c>
      <c r="I17" s="19"/>
      <c r="J17" s="19"/>
      <c r="K17" s="20"/>
      <c r="L17" s="21"/>
      <c r="M17" s="2"/>
      <c r="N17" s="2"/>
      <c r="O17" s="21"/>
      <c r="P17" s="22"/>
      <c r="Q17" s="2"/>
      <c r="R17" s="21"/>
      <c r="S17" s="1"/>
      <c r="T17" s="1"/>
      <c r="U17" s="1"/>
      <c r="V17" s="1"/>
      <c r="W17" s="1"/>
      <c r="X17" s="1"/>
      <c r="Y17" s="1"/>
      <c r="Z17" s="1"/>
    </row>
    <row r="18" spans="1:26" ht="133.5" customHeight="1" hidden="1">
      <c r="A18" s="11"/>
      <c r="B18" s="24" t="s">
        <v>47</v>
      </c>
      <c r="C18" s="13" t="s">
        <v>48</v>
      </c>
      <c r="D18" s="13"/>
      <c r="E18" s="15">
        <f>I18*8.1</f>
        <v>0</v>
      </c>
      <c r="F18" s="16">
        <f>I18*8.95</f>
        <v>0</v>
      </c>
      <c r="G18" s="17">
        <v>12</v>
      </c>
      <c r="H18" s="18" t="s">
        <v>49</v>
      </c>
      <c r="I18" s="19"/>
      <c r="J18" s="19"/>
      <c r="K18" s="20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spans="1:26" s="31" customFormat="1" ht="71.25" customHeight="1">
      <c r="A19" s="25"/>
      <c r="B19" s="74" t="s">
        <v>50</v>
      </c>
      <c r="C19" s="75"/>
      <c r="D19" s="76" t="s">
        <v>51</v>
      </c>
      <c r="E19" s="77"/>
      <c r="F19" s="77"/>
      <c r="G19" s="75"/>
      <c r="H19" s="26" t="s">
        <v>52</v>
      </c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30"/>
      <c r="T19" s="30"/>
      <c r="U19" s="30"/>
      <c r="V19" s="30"/>
      <c r="W19" s="30"/>
      <c r="X19" s="30"/>
      <c r="Y19" s="30"/>
      <c r="Z19" s="30"/>
    </row>
    <row r="20" spans="1:26" ht="24.75" customHeight="1">
      <c r="A20" s="71" t="s">
        <v>53</v>
      </c>
      <c r="B20" s="72"/>
      <c r="C20" s="72"/>
      <c r="D20" s="72"/>
      <c r="E20" s="72"/>
      <c r="F20" s="72"/>
      <c r="G20" s="72"/>
      <c r="H20" s="73"/>
      <c r="I20" s="19"/>
      <c r="J20" s="19"/>
      <c r="K20" s="20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32"/>
      <c r="B21" s="33" t="s">
        <v>54</v>
      </c>
      <c r="C21" s="34" t="s">
        <v>55</v>
      </c>
      <c r="D21" s="35">
        <v>9</v>
      </c>
      <c r="E21" s="15">
        <f>D21*Лист1!A3</f>
        <v>73.8</v>
      </c>
      <c r="F21" s="16">
        <f>D21*Лист1!C3</f>
        <v>80.10000000000001</v>
      </c>
      <c r="G21" s="17">
        <v>12</v>
      </c>
      <c r="H21" s="36"/>
      <c r="I21" s="19"/>
      <c r="J21" s="19"/>
      <c r="K21" s="20"/>
      <c r="L21" s="37"/>
      <c r="M21" s="2"/>
      <c r="N21" s="2"/>
      <c r="O21" s="21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32"/>
      <c r="B22" s="33" t="s">
        <v>56</v>
      </c>
      <c r="C22" s="34" t="s">
        <v>57</v>
      </c>
      <c r="D22" s="35">
        <v>9</v>
      </c>
      <c r="E22" s="15">
        <f>D22*Лист1!A3</f>
        <v>73.8</v>
      </c>
      <c r="F22" s="16">
        <f>D22*Лист1!C3</f>
        <v>80.10000000000001</v>
      </c>
      <c r="G22" s="17">
        <v>12</v>
      </c>
      <c r="H22" s="36"/>
      <c r="I22" s="19"/>
      <c r="J22" s="19"/>
      <c r="K22" s="20"/>
      <c r="L22" s="37"/>
      <c r="M22" s="2"/>
      <c r="N22" s="2"/>
      <c r="O22" s="21"/>
      <c r="P22" s="2"/>
      <c r="Q22" s="2"/>
      <c r="R22" s="2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32"/>
      <c r="B23" s="33" t="s">
        <v>58</v>
      </c>
      <c r="C23" s="34" t="s">
        <v>59</v>
      </c>
      <c r="D23" s="35">
        <v>9</v>
      </c>
      <c r="E23" s="15">
        <f>D23*Лист1!A3</f>
        <v>73.8</v>
      </c>
      <c r="F23" s="16">
        <f>D23*Лист1!C3</f>
        <v>80.10000000000001</v>
      </c>
      <c r="G23" s="17">
        <v>12</v>
      </c>
      <c r="H23" s="36"/>
      <c r="I23" s="19"/>
      <c r="J23" s="19"/>
      <c r="K23" s="20"/>
      <c r="L23" s="37"/>
      <c r="M23" s="2"/>
      <c r="N23" s="2"/>
      <c r="O23" s="21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</row>
    <row r="24" spans="1:26" ht="48" customHeight="1">
      <c r="A24" s="32"/>
      <c r="B24" s="33" t="s">
        <v>60</v>
      </c>
      <c r="C24" s="38" t="s">
        <v>61</v>
      </c>
      <c r="D24" s="35">
        <v>23</v>
      </c>
      <c r="E24" s="15">
        <f>D24*Лист1!A3</f>
        <v>188.6</v>
      </c>
      <c r="F24" s="16">
        <f>D24*Лист1!C3</f>
        <v>204.70000000000002</v>
      </c>
      <c r="G24" s="17">
        <v>12</v>
      </c>
      <c r="H24" s="36"/>
      <c r="I24" s="19"/>
      <c r="J24" s="19"/>
      <c r="K24" s="20"/>
      <c r="L24" s="37"/>
      <c r="M24" s="2"/>
      <c r="N24" s="2"/>
      <c r="O24" s="21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32"/>
      <c r="B25" s="33" t="s">
        <v>62</v>
      </c>
      <c r="C25" s="34" t="s">
        <v>63</v>
      </c>
      <c r="D25" s="35">
        <v>21</v>
      </c>
      <c r="E25" s="15">
        <f>D25*Лист1!A3</f>
        <v>172.2</v>
      </c>
      <c r="F25" s="16">
        <f>D25*Лист1!C3</f>
        <v>186.9</v>
      </c>
      <c r="G25" s="17">
        <v>12</v>
      </c>
      <c r="H25" s="36"/>
      <c r="I25" s="19"/>
      <c r="J25" s="19"/>
      <c r="K25" s="20"/>
      <c r="L25" s="37"/>
      <c r="M25" s="2"/>
      <c r="N25" s="2"/>
      <c r="O25" s="21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32"/>
      <c r="B26" s="33" t="s">
        <v>64</v>
      </c>
      <c r="C26" s="34" t="s">
        <v>65</v>
      </c>
      <c r="D26" s="35">
        <v>179</v>
      </c>
      <c r="E26" s="15">
        <f>D26*Лист1!A3</f>
        <v>1467.8</v>
      </c>
      <c r="F26" s="16">
        <f>D26*Лист1!C3</f>
        <v>1593.1000000000001</v>
      </c>
      <c r="G26" s="17">
        <v>12</v>
      </c>
      <c r="H26" s="36"/>
      <c r="I26" s="19"/>
      <c r="J26" s="19"/>
      <c r="K26" s="20"/>
      <c r="L26" s="37"/>
      <c r="M26" s="2"/>
      <c r="N26" s="2"/>
      <c r="O26" s="21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</row>
    <row r="27" spans="1:26" ht="49.5" customHeight="1">
      <c r="A27" s="32"/>
      <c r="B27" s="33" t="s">
        <v>66</v>
      </c>
      <c r="C27" s="34" t="s">
        <v>67</v>
      </c>
      <c r="D27" s="35">
        <v>51</v>
      </c>
      <c r="E27" s="15">
        <f>D27*Лист1!A3</f>
        <v>418.2</v>
      </c>
      <c r="F27" s="16">
        <f>D27*Лист1!C3</f>
        <v>453.90000000000003</v>
      </c>
      <c r="G27" s="17">
        <v>12</v>
      </c>
      <c r="H27" s="36"/>
      <c r="I27" s="19"/>
      <c r="J27" s="19"/>
      <c r="K27" s="20"/>
      <c r="L27" s="37"/>
      <c r="M27" s="2"/>
      <c r="N27" s="2"/>
      <c r="O27" s="21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</row>
    <row r="28" spans="1:26" ht="35.25" customHeight="1">
      <c r="A28" s="32"/>
      <c r="B28" s="39" t="s">
        <v>68</v>
      </c>
      <c r="C28" s="34" t="s">
        <v>69</v>
      </c>
      <c r="D28" s="40">
        <v>243</v>
      </c>
      <c r="E28" s="15">
        <f>D28*Лист1!A3</f>
        <v>1992.6</v>
      </c>
      <c r="F28" s="16">
        <f>D28*Лист1!C3</f>
        <v>2162.7000000000003</v>
      </c>
      <c r="G28" s="17">
        <v>12</v>
      </c>
      <c r="H28" s="36"/>
      <c r="I28" s="19"/>
      <c r="J28" s="19"/>
      <c r="K28" s="20"/>
      <c r="L28" s="41"/>
      <c r="M28" s="2"/>
      <c r="N28" s="2"/>
      <c r="O28" s="21"/>
      <c r="P28" s="2"/>
      <c r="Q28" s="2"/>
      <c r="R28" s="2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32"/>
      <c r="B29" s="42" t="s">
        <v>70</v>
      </c>
      <c r="C29" s="34" t="s">
        <v>71</v>
      </c>
      <c r="D29" s="35">
        <v>41</v>
      </c>
      <c r="E29" s="15">
        <f>D29*Лист1!A3</f>
        <v>336.2</v>
      </c>
      <c r="F29" s="16">
        <f>D29*Лист1!C3</f>
        <v>364.90000000000003</v>
      </c>
      <c r="G29" s="17">
        <v>12</v>
      </c>
      <c r="H29" s="36"/>
      <c r="I29" s="19"/>
      <c r="J29" s="19"/>
      <c r="K29" s="20"/>
      <c r="L29" s="37"/>
      <c r="M29" s="2"/>
      <c r="N29" s="2"/>
      <c r="O29" s="21"/>
      <c r="P29" s="2"/>
      <c r="Q29" s="2"/>
      <c r="R29" s="2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32"/>
      <c r="B30" s="33" t="s">
        <v>72</v>
      </c>
      <c r="C30" s="34" t="s">
        <v>73</v>
      </c>
      <c r="D30" s="35">
        <v>179</v>
      </c>
      <c r="E30" s="15">
        <f>D30*Лист1!A3</f>
        <v>1467.8</v>
      </c>
      <c r="F30" s="16">
        <f>D30*Лист1!C3</f>
        <v>1593.1000000000001</v>
      </c>
      <c r="G30" s="17">
        <v>12</v>
      </c>
      <c r="H30" s="36"/>
      <c r="I30" s="19"/>
      <c r="J30" s="19"/>
      <c r="K30" s="20"/>
      <c r="L30" s="37"/>
      <c r="M30" s="2"/>
      <c r="N30" s="2"/>
      <c r="O30" s="21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32"/>
      <c r="B31" s="42" t="s">
        <v>74</v>
      </c>
      <c r="C31" s="34" t="s">
        <v>75</v>
      </c>
      <c r="D31" s="35">
        <v>284</v>
      </c>
      <c r="E31" s="15">
        <f>D31*Лист1!A3</f>
        <v>2328.7999999999997</v>
      </c>
      <c r="F31" s="16">
        <f>D31*Лист1!C3</f>
        <v>2527.6</v>
      </c>
      <c r="G31" s="17">
        <v>12</v>
      </c>
      <c r="H31" s="36"/>
      <c r="I31" s="19"/>
      <c r="J31" s="19"/>
      <c r="K31" s="20"/>
      <c r="L31" s="37"/>
      <c r="M31" s="2"/>
      <c r="N31" s="2"/>
      <c r="O31" s="21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</row>
    <row r="32" spans="1:26" ht="30.75" customHeight="1">
      <c r="A32" s="32"/>
      <c r="B32" s="33" t="s">
        <v>76</v>
      </c>
      <c r="C32" s="38" t="s">
        <v>77</v>
      </c>
      <c r="D32" s="35">
        <v>29</v>
      </c>
      <c r="E32" s="15">
        <f>D32*Лист1!A3</f>
        <v>237.79999999999998</v>
      </c>
      <c r="F32" s="16">
        <f>D32*Лист1!C3</f>
        <v>258.1</v>
      </c>
      <c r="G32" s="17">
        <v>12</v>
      </c>
      <c r="H32" s="36"/>
      <c r="I32" s="19"/>
      <c r="J32" s="19"/>
      <c r="K32" s="20"/>
      <c r="L32" s="37"/>
      <c r="M32" s="2"/>
      <c r="N32" s="2"/>
      <c r="O32" s="21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</row>
    <row r="33" spans="1:26" ht="30.75" customHeight="1">
      <c r="A33" s="32"/>
      <c r="B33" s="33" t="s">
        <v>78</v>
      </c>
      <c r="C33" s="38" t="s">
        <v>79</v>
      </c>
      <c r="D33" s="35">
        <v>179</v>
      </c>
      <c r="E33" s="15">
        <f>D33*Лист1!A3</f>
        <v>1467.8</v>
      </c>
      <c r="F33" s="16">
        <f>D33*Лист1!C3</f>
        <v>1593.1000000000001</v>
      </c>
      <c r="G33" s="17">
        <v>12</v>
      </c>
      <c r="H33" s="36"/>
      <c r="I33" s="19"/>
      <c r="J33" s="19"/>
      <c r="K33" s="20"/>
      <c r="L33" s="37"/>
      <c r="M33" s="2"/>
      <c r="N33" s="2"/>
      <c r="O33" s="21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32"/>
      <c r="B34" s="42" t="s">
        <v>80</v>
      </c>
      <c r="C34" s="34" t="s">
        <v>81</v>
      </c>
      <c r="D34" s="35">
        <v>284</v>
      </c>
      <c r="E34" s="15">
        <f>D34*Лист1!A3</f>
        <v>2328.7999999999997</v>
      </c>
      <c r="F34" s="16">
        <f>D34*Лист1!C3</f>
        <v>2527.6</v>
      </c>
      <c r="G34" s="17">
        <v>12</v>
      </c>
      <c r="H34" s="36"/>
      <c r="I34" s="19"/>
      <c r="J34" s="19"/>
      <c r="K34" s="20"/>
      <c r="L34" s="37"/>
      <c r="M34" s="2"/>
      <c r="N34" s="2"/>
      <c r="O34" s="21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</row>
    <row r="35" spans="1:26" ht="33.75" customHeight="1">
      <c r="A35" s="32"/>
      <c r="B35" s="33" t="s">
        <v>82</v>
      </c>
      <c r="C35" s="38" t="s">
        <v>83</v>
      </c>
      <c r="D35" s="35">
        <v>152</v>
      </c>
      <c r="E35" s="15">
        <f>D35*Лист1!A3</f>
        <v>1246.3999999999999</v>
      </c>
      <c r="F35" s="16">
        <f>D35*Лист1!C3</f>
        <v>1352.8</v>
      </c>
      <c r="G35" s="17">
        <v>12</v>
      </c>
      <c r="H35" s="36"/>
      <c r="I35" s="19"/>
      <c r="J35" s="19"/>
      <c r="K35" s="20"/>
      <c r="L35" s="37"/>
      <c r="M35" s="2"/>
      <c r="N35" s="2"/>
      <c r="O35" s="21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32"/>
      <c r="B36" s="33" t="s">
        <v>84</v>
      </c>
      <c r="C36" s="38" t="s">
        <v>85</v>
      </c>
      <c r="D36" s="35">
        <v>2025</v>
      </c>
      <c r="E36" s="15">
        <f>D36*Лист1!A3</f>
        <v>16605</v>
      </c>
      <c r="F36" s="16">
        <f>D36*Лист1!C3</f>
        <v>18022.5</v>
      </c>
      <c r="G36" s="17">
        <v>12</v>
      </c>
      <c r="H36" s="36"/>
      <c r="I36" s="19"/>
      <c r="J36" s="19"/>
      <c r="K36" s="20"/>
      <c r="L36" s="37"/>
      <c r="M36" s="2"/>
      <c r="N36" s="2"/>
      <c r="O36" s="21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32"/>
      <c r="B37" s="33" t="s">
        <v>86</v>
      </c>
      <c r="C37" s="38" t="s">
        <v>87</v>
      </c>
      <c r="D37" s="35">
        <v>1094</v>
      </c>
      <c r="E37" s="15">
        <f>D37*Лист1!A3</f>
        <v>8970.8</v>
      </c>
      <c r="F37" s="16">
        <f>D37*Лист1!C3</f>
        <v>9736.6</v>
      </c>
      <c r="G37" s="17">
        <v>12</v>
      </c>
      <c r="H37" s="36"/>
      <c r="I37" s="19"/>
      <c r="J37" s="19"/>
      <c r="K37" s="20"/>
      <c r="L37" s="37"/>
      <c r="M37" s="2"/>
      <c r="N37" s="2"/>
      <c r="O37" s="21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</row>
    <row r="38" spans="1:26" ht="32.25" customHeight="1">
      <c r="A38" s="32"/>
      <c r="B38" s="33" t="s">
        <v>88</v>
      </c>
      <c r="C38" s="38" t="s">
        <v>89</v>
      </c>
      <c r="D38" s="35">
        <v>456</v>
      </c>
      <c r="E38" s="15">
        <f>D38*Лист1!A3</f>
        <v>3739.2</v>
      </c>
      <c r="F38" s="16">
        <f>D38*Лист1!C3</f>
        <v>4058.4</v>
      </c>
      <c r="G38" s="17">
        <v>12</v>
      </c>
      <c r="H38" s="36"/>
      <c r="I38" s="19"/>
      <c r="J38" s="19"/>
      <c r="K38" s="20"/>
      <c r="L38" s="37"/>
      <c r="M38" s="2"/>
      <c r="N38" s="2"/>
      <c r="O38" s="21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32"/>
      <c r="B39" s="33" t="s">
        <v>90</v>
      </c>
      <c r="C39" s="38" t="s">
        <v>91</v>
      </c>
      <c r="D39" s="35">
        <v>365</v>
      </c>
      <c r="E39" s="15">
        <f>D39*Лист1!A3</f>
        <v>2992.9999999999995</v>
      </c>
      <c r="F39" s="16">
        <f>D39*Лист1!C3</f>
        <v>3248.5</v>
      </c>
      <c r="G39" s="17">
        <v>12</v>
      </c>
      <c r="H39" s="36"/>
      <c r="I39" s="19"/>
      <c r="J39" s="19"/>
      <c r="K39" s="20"/>
      <c r="L39" s="37"/>
      <c r="M39" s="2"/>
      <c r="N39" s="2"/>
      <c r="O39" s="21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78"/>
      <c r="B40" s="78"/>
      <c r="C40" s="78"/>
      <c r="D40" s="78"/>
      <c r="E40" s="78"/>
      <c r="F40" s="78"/>
      <c r="G40" s="78"/>
      <c r="H40" s="78"/>
      <c r="I40" s="1"/>
      <c r="J40" s="2"/>
      <c r="K40" s="1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</row>
    <row r="41" spans="9:26" ht="12.75" hidden="1">
      <c r="I41" s="1"/>
      <c r="J41" s="2"/>
      <c r="K41" s="1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71" t="s">
        <v>105</v>
      </c>
      <c r="B42" s="72"/>
      <c r="C42" s="72"/>
      <c r="D42" s="72"/>
      <c r="E42" s="72"/>
      <c r="F42" s="72"/>
      <c r="G42" s="72"/>
      <c r="H42" s="73"/>
      <c r="I42" s="19"/>
      <c r="J42" s="19"/>
      <c r="K42" s="20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</row>
    <row r="43" spans="2:8" ht="29.25" customHeight="1">
      <c r="B43" s="45"/>
      <c r="C43" s="59" t="s">
        <v>92</v>
      </c>
      <c r="D43" s="60"/>
      <c r="E43" s="61"/>
      <c r="F43" s="62" t="s">
        <v>93</v>
      </c>
      <c r="G43" s="63"/>
      <c r="H43" s="46" t="s">
        <v>103</v>
      </c>
    </row>
    <row r="44" spans="2:8" ht="15.75" customHeight="1">
      <c r="B44" s="45"/>
      <c r="C44" s="64" t="s">
        <v>94</v>
      </c>
      <c r="D44" s="65"/>
      <c r="E44" s="66"/>
      <c r="F44" s="47"/>
      <c r="G44" s="48" t="s">
        <v>95</v>
      </c>
      <c r="H44" s="49" t="s">
        <v>96</v>
      </c>
    </row>
    <row r="45" spans="2:8" ht="32.25" customHeight="1">
      <c r="B45" s="45"/>
      <c r="C45" s="64" t="s">
        <v>104</v>
      </c>
      <c r="D45" s="65"/>
      <c r="E45" s="66"/>
      <c r="F45" s="47"/>
      <c r="G45" s="48" t="s">
        <v>97</v>
      </c>
      <c r="H45" s="50" t="s">
        <v>98</v>
      </c>
    </row>
    <row r="46" spans="2:8" ht="18">
      <c r="B46" s="45"/>
      <c r="C46" s="67" t="s">
        <v>99</v>
      </c>
      <c r="D46" s="68"/>
      <c r="E46" s="69"/>
      <c r="F46" s="51"/>
      <c r="G46" s="52" t="s">
        <v>97</v>
      </c>
      <c r="H46" s="53" t="s">
        <v>100</v>
      </c>
    </row>
    <row r="47" spans="2:8" ht="18">
      <c r="B47" s="54"/>
      <c r="C47" s="70"/>
      <c r="D47" s="70"/>
      <c r="E47" s="70"/>
      <c r="F47" s="55"/>
      <c r="G47" s="56"/>
      <c r="H47" s="57"/>
    </row>
    <row r="48" spans="3:8" ht="12.75">
      <c r="C48" s="2"/>
      <c r="D48" s="2"/>
      <c r="E48" s="58"/>
      <c r="F48" s="58"/>
      <c r="G48" s="2"/>
      <c r="H48" s="2"/>
    </row>
    <row r="49" spans="3:8" ht="12.75">
      <c r="C49" s="2"/>
      <c r="D49" s="2"/>
      <c r="E49" s="58"/>
      <c r="F49" s="58"/>
      <c r="G49" s="2"/>
      <c r="H49" s="2"/>
    </row>
    <row r="50" spans="3:8" ht="12.75">
      <c r="C50" s="2"/>
      <c r="D50" s="2"/>
      <c r="E50" s="58"/>
      <c r="F50" s="58"/>
      <c r="G50" s="2"/>
      <c r="H50" s="2"/>
    </row>
  </sheetData>
  <sheetProtection/>
  <mergeCells count="19">
    <mergeCell ref="A42:H42"/>
    <mergeCell ref="B1:C1"/>
    <mergeCell ref="I1:K1"/>
    <mergeCell ref="L1:O1"/>
    <mergeCell ref="P1:R1"/>
    <mergeCell ref="A2:H2"/>
    <mergeCell ref="A3:H3"/>
    <mergeCell ref="A13:H13"/>
    <mergeCell ref="A16:H16"/>
    <mergeCell ref="B19:C19"/>
    <mergeCell ref="D19:G19"/>
    <mergeCell ref="A20:H20"/>
    <mergeCell ref="A40:H40"/>
    <mergeCell ref="C43:E43"/>
    <mergeCell ref="F43:G43"/>
    <mergeCell ref="C44:E44"/>
    <mergeCell ref="C45:E45"/>
    <mergeCell ref="C46:E46"/>
    <mergeCell ref="C47:E47"/>
  </mergeCells>
  <hyperlinks>
    <hyperlink ref="B4" r:id="rId1" display="Panasonic   UB-T780BP"/>
    <hyperlink ref="B5" r:id="rId2" display="Panasonic  UB-T781-G "/>
    <hyperlink ref="B6" r:id="rId3" display="Panasonic UB-T781W-G "/>
    <hyperlink ref="B7" r:id="rId4" display="Panasonic  UB-T760-G "/>
    <hyperlink ref="B8" r:id="rId5" display="Panasonic UB-T761-G "/>
    <hyperlink ref="B9" r:id="rId6" display="Panasonic UB-T880-G"/>
    <hyperlink ref="B10" r:id="rId7" display="Panasonic UB-T880W-G"/>
    <hyperlink ref="B11" r:id="rId8" display="Panasonic UB-T580-G"/>
    <hyperlink ref="B12" r:id="rId9" display="Panasonic UB-T580W-G"/>
    <hyperlink ref="B14" r:id="rId10" display="Panasonic UB-5315-G   "/>
    <hyperlink ref="B15" r:id="rId11" display="О досках\_Копирующие\UB 5815"/>
    <hyperlink ref="B17" r:id="rId12" display="О досках\_Копирующие\UB-8325-G"/>
  </hyperlinks>
  <printOptions/>
  <pageMargins left="0.31496062992125984" right="0.35433070866141736" top="0.31496062992125984" bottom="0.31496062992125984" header="0.4330708661417323" footer="0.31496062992125984"/>
  <pageSetup fitToHeight="3" horizontalDpi="600" verticalDpi="600" orientation="landscape" paperSize="9" scale="55" r:id="rId13"/>
  <headerFooter>
    <oddFooter>&amp;C&amp;A             Страница &amp;P из &amp;N</oddFoot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4" ht="20.25">
      <c r="A1" s="89" t="s">
        <v>0</v>
      </c>
      <c r="B1" s="89"/>
      <c r="C1" s="89"/>
      <c r="D1" s="89"/>
    </row>
    <row r="2" spans="1:4" ht="15">
      <c r="A2" s="87" t="s">
        <v>1</v>
      </c>
      <c r="B2" s="88"/>
      <c r="C2" s="87" t="s">
        <v>2</v>
      </c>
      <c r="D2" s="88"/>
    </row>
    <row r="3" spans="1:4" ht="15">
      <c r="A3" s="85">
        <v>8.2</v>
      </c>
      <c r="B3" s="86"/>
      <c r="C3" s="85">
        <v>8.9</v>
      </c>
      <c r="D3" s="86"/>
    </row>
  </sheetData>
  <sheetProtection/>
  <mergeCells count="5">
    <mergeCell ref="A1:D1"/>
    <mergeCell ref="A2:B2"/>
    <mergeCell ref="C2:D2"/>
    <mergeCell ref="A3:B3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Паша</dc:creator>
  <cp:keywords/>
  <dc:description/>
  <cp:lastModifiedBy>Паша</cp:lastModifiedBy>
  <dcterms:created xsi:type="dcterms:W3CDTF">2013-02-22T11:10:56Z</dcterms:created>
  <dcterms:modified xsi:type="dcterms:W3CDTF">2013-02-22T11:36:22Z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